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64CA4B25-A6CA-4C2D-92CF-D3DD70829EB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F307" i="9"/>
  <c r="H306" i="9"/>
  <c r="G306" i="9"/>
  <c r="E306" i="9" s="1"/>
  <c r="F306" i="9"/>
  <c r="B306" i="9"/>
  <c r="H305" i="9"/>
  <c r="G305" i="9"/>
  <c r="F305" i="9"/>
  <c r="E305" i="9"/>
  <c r="B305" i="9" s="1"/>
  <c r="H304" i="9"/>
  <c r="E304" i="9" s="1"/>
  <c r="G304" i="9"/>
  <c r="F304" i="9"/>
  <c r="H303" i="9"/>
  <c r="G303" i="9"/>
  <c r="E303" i="9" s="1"/>
  <c r="F303" i="9"/>
  <c r="H302" i="9"/>
  <c r="G302" i="9"/>
  <c r="E302" i="9" s="1"/>
  <c r="F302" i="9"/>
  <c r="B302" i="9"/>
  <c r="H301" i="9"/>
  <c r="G301" i="9"/>
  <c r="E301" i="9" s="1"/>
  <c r="B301" i="9" s="1"/>
  <c r="F301" i="9"/>
  <c r="H300" i="9"/>
  <c r="G300" i="9"/>
  <c r="E300" i="9" s="1"/>
  <c r="F300" i="9"/>
  <c r="H299" i="9"/>
  <c r="G299" i="9"/>
  <c r="E299" i="9" s="1"/>
  <c r="F299" i="9"/>
  <c r="H298" i="9"/>
  <c r="G298" i="9"/>
  <c r="E298" i="9" s="1"/>
  <c r="B298" i="9" s="1"/>
  <c r="F298" i="9"/>
  <c r="H297" i="9"/>
  <c r="G297" i="9"/>
  <c r="F297" i="9"/>
  <c r="E297" i="9"/>
  <c r="B297" i="9" s="1"/>
  <c r="H296" i="9"/>
  <c r="G296" i="9"/>
  <c r="E296" i="9" s="1"/>
  <c r="F296" i="9"/>
  <c r="H295" i="9"/>
  <c r="G295" i="9"/>
  <c r="E295" i="9" s="1"/>
  <c r="F295" i="9"/>
  <c r="H294" i="9"/>
  <c r="G294" i="9"/>
  <c r="F294" i="9"/>
  <c r="H293" i="9"/>
  <c r="E293" i="9" s="1"/>
  <c r="B293" i="9" s="1"/>
  <c r="G293" i="9"/>
  <c r="F293" i="9"/>
  <c r="H292" i="9"/>
  <c r="G292" i="9"/>
  <c r="F292" i="9"/>
  <c r="E292" i="9"/>
  <c r="F291" i="9"/>
  <c r="F290" i="9"/>
  <c r="H289" i="9"/>
  <c r="E289" i="9" s="1"/>
  <c r="B289" i="9" s="1"/>
  <c r="G289" i="9"/>
  <c r="F289" i="9"/>
  <c r="H288" i="9"/>
  <c r="G288" i="9"/>
  <c r="E288" i="9" s="1"/>
  <c r="B288" i="9" s="1"/>
  <c r="F288" i="9"/>
  <c r="H287" i="9"/>
  <c r="G287" i="9"/>
  <c r="E287" i="9" s="1"/>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F271" i="9" s="1"/>
  <c r="B271" i="9" s="1"/>
  <c r="E271" i="9"/>
  <c r="M270" i="9"/>
  <c r="F270" i="9" s="1"/>
  <c r="B270" i="9" s="1"/>
  <c r="L270" i="9"/>
  <c r="E270" i="9"/>
  <c r="M269" i="9"/>
  <c r="L269" i="9"/>
  <c r="F269" i="9"/>
  <c r="E269" i="9"/>
  <c r="B269" i="9" s="1"/>
  <c r="M268" i="9"/>
  <c r="L268" i="9"/>
  <c r="E268" i="9"/>
  <c r="M267" i="9"/>
  <c r="L267" i="9"/>
  <c r="E267" i="9"/>
  <c r="M266" i="9"/>
  <c r="F266" i="9" s="1"/>
  <c r="B266" i="9" s="1"/>
  <c r="L266" i="9"/>
  <c r="E266" i="9"/>
  <c r="M265" i="9"/>
  <c r="L265" i="9"/>
  <c r="F265" i="9"/>
  <c r="E265" i="9"/>
  <c r="B265" i="9" s="1"/>
  <c r="M264" i="9"/>
  <c r="L264" i="9"/>
  <c r="F264" i="9" s="1"/>
  <c r="B264" i="9" s="1"/>
  <c r="E264" i="9"/>
  <c r="M263" i="9"/>
  <c r="L263" i="9"/>
  <c r="F263" i="9" s="1"/>
  <c r="B263" i="9" s="1"/>
  <c r="E263" i="9"/>
  <c r="M262" i="9"/>
  <c r="F262" i="9" s="1"/>
  <c r="B262" i="9" s="1"/>
  <c r="L262" i="9"/>
  <c r="E262" i="9"/>
  <c r="M261" i="9"/>
  <c r="L261" i="9"/>
  <c r="F261" i="9"/>
  <c r="E261" i="9"/>
  <c r="B261" i="9" s="1"/>
  <c r="M260" i="9"/>
  <c r="L260" i="9"/>
  <c r="F260" i="9" s="1"/>
  <c r="B260" i="9" s="1"/>
  <c r="E260" i="9"/>
  <c r="M259" i="9"/>
  <c r="L259" i="9"/>
  <c r="E259" i="9"/>
  <c r="M258" i="9"/>
  <c r="F258" i="9" s="1"/>
  <c r="L258" i="9"/>
  <c r="E258" i="9"/>
  <c r="B258" i="9"/>
  <c r="M257" i="9"/>
  <c r="L257" i="9"/>
  <c r="F257" i="9"/>
  <c r="E257" i="9"/>
  <c r="B257" i="9" s="1"/>
  <c r="M256" i="9"/>
  <c r="F256" i="9" s="1"/>
  <c r="L256" i="9"/>
  <c r="E256" i="9"/>
  <c r="B256" i="9"/>
  <c r="M255" i="9"/>
  <c r="L255" i="9"/>
  <c r="F255" i="9" s="1"/>
  <c r="E255" i="9"/>
  <c r="B255" i="9"/>
  <c r="M254" i="9"/>
  <c r="L254" i="9"/>
  <c r="F254" i="9"/>
  <c r="E254" i="9"/>
  <c r="B254" i="9" s="1"/>
  <c r="M253" i="9"/>
  <c r="L253" i="9"/>
  <c r="F253" i="9" s="1"/>
  <c r="E253" i="9"/>
  <c r="M252" i="9"/>
  <c r="L252" i="9"/>
  <c r="F252" i="9" s="1"/>
  <c r="B252" i="9" s="1"/>
  <c r="E252" i="9"/>
  <c r="M251" i="9"/>
  <c r="L251" i="9"/>
  <c r="F251" i="9" s="1"/>
  <c r="B251" i="9" s="1"/>
  <c r="E251" i="9"/>
  <c r="M250" i="9"/>
  <c r="F250" i="9" s="1"/>
  <c r="B250" i="9" s="1"/>
  <c r="L250" i="9"/>
  <c r="E250" i="9"/>
  <c r="M249" i="9"/>
  <c r="L249" i="9"/>
  <c r="F249" i="9"/>
  <c r="E249" i="9"/>
  <c r="B249" i="9" s="1"/>
  <c r="M248" i="9"/>
  <c r="F248" i="9" s="1"/>
  <c r="B248" i="9" s="1"/>
  <c r="L248" i="9"/>
  <c r="E248" i="9"/>
  <c r="M247" i="9"/>
  <c r="L247" i="9"/>
  <c r="F247" i="9" s="1"/>
  <c r="E247" i="9"/>
  <c r="B247" i="9" s="1"/>
  <c r="M246" i="9"/>
  <c r="L246" i="9"/>
  <c r="F246" i="9"/>
  <c r="E246" i="9"/>
  <c r="M245" i="9"/>
  <c r="L245" i="9"/>
  <c r="F245" i="9"/>
  <c r="E245" i="9"/>
  <c r="M244" i="9"/>
  <c r="L244" i="9"/>
  <c r="F244" i="9"/>
  <c r="B244" i="9" s="1"/>
  <c r="E244" i="9"/>
  <c r="M243" i="9"/>
  <c r="L243" i="9"/>
  <c r="E243" i="9"/>
  <c r="M242" i="9"/>
  <c r="F242" i="9" s="1"/>
  <c r="L242" i="9"/>
  <c r="E242" i="9"/>
  <c r="B242" i="9"/>
  <c r="M241" i="9"/>
  <c r="L241" i="9"/>
  <c r="F241" i="9"/>
  <c r="E241" i="9"/>
  <c r="B241" i="9" s="1"/>
  <c r="M240" i="9"/>
  <c r="F240" i="9" s="1"/>
  <c r="L240" i="9"/>
  <c r="E240" i="9"/>
  <c r="B240" i="9"/>
  <c r="M239" i="9"/>
  <c r="L239" i="9"/>
  <c r="F239" i="9" s="1"/>
  <c r="E239" i="9"/>
  <c r="B239" i="9"/>
  <c r="M238" i="9"/>
  <c r="L238" i="9"/>
  <c r="F238" i="9"/>
  <c r="E238" i="9"/>
  <c r="B238" i="9" s="1"/>
  <c r="M237" i="9"/>
  <c r="L237" i="9"/>
  <c r="F237" i="9" s="1"/>
  <c r="E237" i="9"/>
  <c r="M236" i="9"/>
  <c r="L236" i="9"/>
  <c r="F236" i="9" s="1"/>
  <c r="B236" i="9" s="1"/>
  <c r="E236" i="9"/>
  <c r="M235" i="9"/>
  <c r="L235" i="9"/>
  <c r="F235" i="9" s="1"/>
  <c r="B235" i="9" s="1"/>
  <c r="E235" i="9"/>
  <c r="M234" i="9"/>
  <c r="F234" i="9" s="1"/>
  <c r="B234" i="9" s="1"/>
  <c r="L234" i="9"/>
  <c r="E234" i="9"/>
  <c r="M233" i="9"/>
  <c r="L233" i="9"/>
  <c r="F233" i="9"/>
  <c r="E233" i="9"/>
  <c r="B233" i="9" s="1"/>
  <c r="M232" i="9"/>
  <c r="F232" i="9" s="1"/>
  <c r="B232" i="9" s="1"/>
  <c r="L232" i="9"/>
  <c r="E232" i="9"/>
  <c r="M231" i="9"/>
  <c r="L231" i="9"/>
  <c r="F231" i="9" s="1"/>
  <c r="E231" i="9"/>
  <c r="B231" i="9" s="1"/>
  <c r="M230" i="9"/>
  <c r="L230" i="9"/>
  <c r="F230" i="9"/>
  <c r="E230" i="9"/>
  <c r="M229" i="9"/>
  <c r="L229" i="9"/>
  <c r="F229" i="9"/>
  <c r="E229" i="9"/>
  <c r="M228" i="9"/>
  <c r="L228" i="9"/>
  <c r="F228" i="9"/>
  <c r="B228" i="9" s="1"/>
  <c r="E228" i="9"/>
  <c r="M227" i="9"/>
  <c r="L227" i="9"/>
  <c r="E227" i="9"/>
  <c r="M226" i="9"/>
  <c r="F226" i="9" s="1"/>
  <c r="L226" i="9"/>
  <c r="E226" i="9"/>
  <c r="B226" i="9"/>
  <c r="M225" i="9"/>
  <c r="L225" i="9"/>
  <c r="F225" i="9"/>
  <c r="E225" i="9"/>
  <c r="B225" i="9" s="1"/>
  <c r="M224" i="9"/>
  <c r="F224" i="9" s="1"/>
  <c r="L224" i="9"/>
  <c r="E224" i="9"/>
  <c r="B224" i="9"/>
  <c r="M223" i="9"/>
  <c r="L223" i="9"/>
  <c r="E223" i="9"/>
  <c r="M222" i="9"/>
  <c r="L222" i="9"/>
  <c r="F222" i="9"/>
  <c r="E222" i="9"/>
  <c r="B222" i="9" s="1"/>
  <c r="M221" i="9"/>
  <c r="L221" i="9"/>
  <c r="F221" i="9" s="1"/>
  <c r="E221" i="9"/>
  <c r="M220" i="9"/>
  <c r="L220" i="9"/>
  <c r="F220" i="9" s="1"/>
  <c r="B220" i="9" s="1"/>
  <c r="E220" i="9"/>
  <c r="M219" i="9"/>
  <c r="L219" i="9"/>
  <c r="E219" i="9"/>
  <c r="M218" i="9"/>
  <c r="F218" i="9" s="1"/>
  <c r="B218" i="9" s="1"/>
  <c r="L218" i="9"/>
  <c r="E218" i="9"/>
  <c r="M217" i="9"/>
  <c r="F217" i="9" s="1"/>
  <c r="L217" i="9"/>
  <c r="E217" i="9"/>
  <c r="M216" i="9"/>
  <c r="F216" i="9" s="1"/>
  <c r="B216" i="9" s="1"/>
  <c r="L216" i="9"/>
  <c r="E216" i="9"/>
  <c r="M215" i="9"/>
  <c r="L215" i="9"/>
  <c r="F215" i="9" s="1"/>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F158" i="9"/>
  <c r="E158" i="9"/>
  <c r="B158" i="9" s="1"/>
  <c r="H157" i="9"/>
  <c r="G157" i="9"/>
  <c r="F157" i="9"/>
  <c r="E157" i="9"/>
  <c r="H156" i="9"/>
  <c r="G156" i="9"/>
  <c r="E156" i="9" s="1"/>
  <c r="F156" i="9"/>
  <c r="H155" i="9"/>
  <c r="G155" i="9"/>
  <c r="E155" i="9" s="1"/>
  <c r="B155" i="9" s="1"/>
  <c r="F155" i="9"/>
  <c r="H154" i="9"/>
  <c r="G154" i="9"/>
  <c r="F154" i="9"/>
  <c r="E154" i="9"/>
  <c r="B154" i="9" s="1"/>
  <c r="H153" i="9"/>
  <c r="G153" i="9"/>
  <c r="F153" i="9"/>
  <c r="E153" i="9"/>
  <c r="H152" i="9"/>
  <c r="G152" i="9"/>
  <c r="E152" i="9" s="1"/>
  <c r="F152" i="9"/>
  <c r="H151" i="9"/>
  <c r="G151" i="9"/>
  <c r="E151" i="9" s="1"/>
  <c r="B151" i="9" s="1"/>
  <c r="F151" i="9"/>
  <c r="H150" i="9"/>
  <c r="G150" i="9"/>
  <c r="F150" i="9"/>
  <c r="E150" i="9"/>
  <c r="B150" i="9" s="1"/>
  <c r="H149" i="9"/>
  <c r="G149" i="9"/>
  <c r="F149" i="9"/>
  <c r="E149" i="9"/>
  <c r="H148" i="9"/>
  <c r="G148" i="9"/>
  <c r="E148" i="9" s="1"/>
  <c r="F148" i="9"/>
  <c r="H147" i="9"/>
  <c r="G147" i="9"/>
  <c r="E147" i="9" s="1"/>
  <c r="B147" i="9" s="1"/>
  <c r="F147" i="9"/>
  <c r="H146" i="9"/>
  <c r="G146" i="9"/>
  <c r="F146" i="9"/>
  <c r="E146" i="9"/>
  <c r="B146" i="9" s="1"/>
  <c r="H145" i="9"/>
  <c r="G145" i="9"/>
  <c r="F145" i="9"/>
  <c r="E145" i="9"/>
  <c r="H144" i="9"/>
  <c r="G144" i="9"/>
  <c r="E144" i="9" s="1"/>
  <c r="F144" i="9"/>
  <c r="F143" i="9"/>
  <c r="H142" i="9"/>
  <c r="G142" i="9"/>
  <c r="F142" i="9"/>
  <c r="E142" i="9"/>
  <c r="B142" i="9" s="1"/>
  <c r="H141" i="9"/>
  <c r="G141" i="9"/>
  <c r="F141" i="9"/>
  <c r="E141" i="9"/>
  <c r="H140" i="9"/>
  <c r="G140" i="9"/>
  <c r="E140" i="9" s="1"/>
  <c r="F140" i="9"/>
  <c r="H139" i="9"/>
  <c r="G139" i="9"/>
  <c r="E139" i="9" s="1"/>
  <c r="B139" i="9" s="1"/>
  <c r="F139" i="9"/>
  <c r="H138" i="9"/>
  <c r="G138" i="9"/>
  <c r="F138" i="9"/>
  <c r="E138" i="9"/>
  <c r="B138" i="9" s="1"/>
  <c r="H137" i="9"/>
  <c r="G137" i="9"/>
  <c r="F137" i="9"/>
  <c r="E137" i="9"/>
  <c r="H136" i="9"/>
  <c r="G136" i="9"/>
  <c r="E136" i="9" s="1"/>
  <c r="F136" i="9"/>
  <c r="H135" i="9"/>
  <c r="G135" i="9"/>
  <c r="E135" i="9" s="1"/>
  <c r="B135" i="9" s="1"/>
  <c r="F135" i="9"/>
  <c r="H134" i="9"/>
  <c r="E134" i="9" s="1"/>
  <c r="B134" i="9" s="1"/>
  <c r="G134" i="9"/>
  <c r="F134" i="9"/>
  <c r="H133" i="9"/>
  <c r="G133" i="9"/>
  <c r="F133" i="9"/>
  <c r="E133" i="9"/>
  <c r="B133" i="9" s="1"/>
  <c r="H132" i="9"/>
  <c r="G132" i="9"/>
  <c r="E132" i="9" s="1"/>
  <c r="F132" i="9"/>
  <c r="B132" i="9"/>
  <c r="H131" i="9"/>
  <c r="G131" i="9"/>
  <c r="F131" i="9"/>
  <c r="E131" i="9"/>
  <c r="B131" i="9" s="1"/>
  <c r="H130" i="9"/>
  <c r="E130" i="9" s="1"/>
  <c r="G130" i="9"/>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F124" i="9"/>
  <c r="B124" i="9"/>
  <c r="H123" i="9"/>
  <c r="G123" i="9"/>
  <c r="F123" i="9"/>
  <c r="E123" i="9"/>
  <c r="B123" i="9" s="1"/>
  <c r="H122" i="9"/>
  <c r="E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F108" i="9"/>
  <c r="B108" i="9"/>
  <c r="H107" i="9"/>
  <c r="G107" i="9"/>
  <c r="F107" i="9"/>
  <c r="E107" i="9"/>
  <c r="B107" i="9" s="1"/>
  <c r="H106" i="9"/>
  <c r="E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G98" i="9"/>
  <c r="F98" i="9"/>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G90" i="9"/>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G82" i="9"/>
  <c r="F82" i="9"/>
  <c r="H81" i="9"/>
  <c r="G81" i="9"/>
  <c r="E81" i="9" s="1"/>
  <c r="B81" i="9" s="1"/>
  <c r="F81" i="9"/>
  <c r="H80" i="9"/>
  <c r="G80" i="9"/>
  <c r="E80" i="9" s="1"/>
  <c r="B80" i="9" s="1"/>
  <c r="F80" i="9"/>
  <c r="H79" i="9"/>
  <c r="G79" i="9"/>
  <c r="E79" i="9" s="1"/>
  <c r="B79" i="9" s="1"/>
  <c r="F79" i="9"/>
  <c r="H78" i="9"/>
  <c r="E78" i="9" s="1"/>
  <c r="B78" i="9" s="1"/>
  <c r="G78" i="9"/>
  <c r="F78" i="9"/>
  <c r="H77" i="9"/>
  <c r="G77" i="9"/>
  <c r="F77" i="9"/>
  <c r="E77" i="9"/>
  <c r="B77" i="9" s="1"/>
  <c r="H76" i="9"/>
  <c r="G76" i="9"/>
  <c r="E76" i="9" s="1"/>
  <c r="F76" i="9"/>
  <c r="B76" i="9"/>
  <c r="H75" i="9"/>
  <c r="G75" i="9"/>
  <c r="F75" i="9"/>
  <c r="E75" i="9"/>
  <c r="B75" i="9" s="1"/>
  <c r="H74" i="9"/>
  <c r="E74" i="9" s="1"/>
  <c r="G74" i="9"/>
  <c r="F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F68" i="9"/>
  <c r="B68" i="9"/>
  <c r="H67" i="9"/>
  <c r="G67" i="9"/>
  <c r="F67" i="9"/>
  <c r="E67" i="9"/>
  <c r="B67" i="9" s="1"/>
  <c r="H66" i="9"/>
  <c r="E66" i="9" s="1"/>
  <c r="G66" i="9"/>
  <c r="F66" i="9"/>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E60" i="9" s="1"/>
  <c r="F60" i="9"/>
  <c r="B60" i="9"/>
  <c r="H59" i="9"/>
  <c r="G59" i="9"/>
  <c r="F59" i="9"/>
  <c r="E59" i="9"/>
  <c r="B59" i="9" s="1"/>
  <c r="H58" i="9"/>
  <c r="E58" i="9" s="1"/>
  <c r="G58" i="9"/>
  <c r="F58" i="9"/>
  <c r="H57" i="9"/>
  <c r="G57" i="9"/>
  <c r="E57" i="9" s="1"/>
  <c r="B57" i="9" s="1"/>
  <c r="F57" i="9"/>
  <c r="H56" i="9"/>
  <c r="G56" i="9"/>
  <c r="E56" i="9" s="1"/>
  <c r="B56" i="9" s="1"/>
  <c r="F56" i="9"/>
  <c r="H55" i="9"/>
  <c r="G55" i="9"/>
  <c r="E55" i="9" s="1"/>
  <c r="B55" i="9" s="1"/>
  <c r="F55" i="9"/>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E33" i="9" s="1"/>
  <c r="B33" i="9" s="1"/>
  <c r="F33" i="9"/>
  <c r="H32" i="9"/>
  <c r="G32" i="9"/>
  <c r="E32" i="9" s="1"/>
  <c r="B32" i="9" s="1"/>
  <c r="F32" i="9"/>
  <c r="H31" i="9"/>
  <c r="G31" i="9"/>
  <c r="F31" i="9"/>
  <c r="H30" i="9"/>
  <c r="E30" i="9" s="1"/>
  <c r="B30" i="9" s="1"/>
  <c r="G30" i="9"/>
  <c r="F30" i="9"/>
  <c r="H29" i="9"/>
  <c r="G29" i="9"/>
  <c r="E29" i="9" s="1"/>
  <c r="B29" i="9" s="1"/>
  <c r="F29" i="9"/>
  <c r="H28" i="9"/>
  <c r="G28" i="9"/>
  <c r="F28" i="9"/>
  <c r="H27" i="9"/>
  <c r="G27" i="9"/>
  <c r="E27" i="9" s="1"/>
  <c r="B27" i="9" s="1"/>
  <c r="F27" i="9"/>
  <c r="H26" i="9"/>
  <c r="G26" i="9"/>
  <c r="F26" i="9"/>
  <c r="E26" i="9"/>
  <c r="B26" i="9" s="1"/>
  <c r="H25" i="9"/>
  <c r="G25" i="9"/>
  <c r="F25" i="9"/>
  <c r="E25" i="9"/>
  <c r="H24" i="9"/>
  <c r="G24" i="9"/>
  <c r="E24" i="9" s="1"/>
  <c r="F24" i="9"/>
  <c r="B24" i="9" s="1"/>
  <c r="H23" i="9"/>
  <c r="E23" i="9" s="1"/>
  <c r="B23" i="9" s="1"/>
  <c r="G23" i="9"/>
  <c r="F23" i="9"/>
  <c r="H22" i="9"/>
  <c r="E22" i="9" s="1"/>
  <c r="G22" i="9"/>
  <c r="F22" i="9"/>
  <c r="B22" i="9" s="1"/>
  <c r="F21" i="9"/>
  <c r="F4" i="9"/>
  <c r="O3" i="9"/>
  <c r="G275" i="9" s="1"/>
  <c r="E275" i="9" s="1"/>
  <c r="I3" i="9"/>
  <c r="H3" i="9"/>
  <c r="G3" i="9"/>
  <c r="D101" i="8"/>
  <c r="D95" i="8"/>
  <c r="D90" i="8"/>
  <c r="D85" i="8"/>
  <c r="D80" i="8"/>
  <c r="D75" i="8"/>
  <c r="D70" i="8"/>
  <c r="D65" i="8"/>
  <c r="D60" i="8"/>
  <c r="D55" i="8"/>
  <c r="D50" i="8"/>
  <c r="D49" i="8" s="1"/>
  <c r="D44" i="8"/>
  <c r="D36" i="8"/>
  <c r="D26" i="8"/>
  <c r="D24" i="8" s="1"/>
  <c r="D18" i="8"/>
  <c r="D8" i="8"/>
  <c r="C1483" i="1" s="1"/>
  <c r="H1483" i="1" s="1"/>
  <c r="E44" i="7"/>
  <c r="D44" i="7"/>
  <c r="E39" i="7"/>
  <c r="D39" i="7"/>
  <c r="E38" i="7"/>
  <c r="D38" i="7"/>
  <c r="E30" i="7"/>
  <c r="D30" i="7"/>
  <c r="E23" i="7"/>
  <c r="E22" i="7" s="1"/>
  <c r="I30" i="3" s="1"/>
  <c r="D23" i="7"/>
  <c r="D22" i="7" s="1"/>
  <c r="E14" i="7"/>
  <c r="D14" i="7"/>
  <c r="E7" i="7"/>
  <c r="D7" i="7"/>
  <c r="E6" i="7"/>
  <c r="D6" i="7"/>
  <c r="D5" i="7" s="1"/>
  <c r="C1436" i="1"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F250" i="5" s="1"/>
  <c r="D250" i="5"/>
  <c r="F249" i="5"/>
  <c r="F248" i="5"/>
  <c r="F247" i="5"/>
  <c r="E246" i="5"/>
  <c r="D1223" i="1" s="1"/>
  <c r="H1223" i="1" s="1"/>
  <c r="D246" i="5"/>
  <c r="D245" i="5"/>
  <c r="F244" i="5"/>
  <c r="F243" i="5"/>
  <c r="E242" i="5"/>
  <c r="D1219" i="1" s="1"/>
  <c r="H1219" i="1" s="1"/>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5" i="5"/>
  <c r="F204" i="5"/>
  <c r="F203" i="5"/>
  <c r="F202" i="5"/>
  <c r="F201" i="5"/>
  <c r="F200" i="5"/>
  <c r="F199" i="5"/>
  <c r="E198" i="5"/>
  <c r="D198" i="5"/>
  <c r="F198" i="5" s="1"/>
  <c r="F197" i="5"/>
  <c r="F196" i="5"/>
  <c r="F195" i="5"/>
  <c r="F194" i="5"/>
  <c r="F193" i="5"/>
  <c r="F192" i="5"/>
  <c r="E191" i="5"/>
  <c r="D191" i="5"/>
  <c r="E190" i="5"/>
  <c r="H310"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F79" i="5"/>
  <c r="E79" i="5"/>
  <c r="E78" i="5" s="1"/>
  <c r="F78" i="5" s="1"/>
  <c r="D79"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23" i="1" s="1"/>
  <c r="H1023"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991" i="1" s="1"/>
  <c r="H991" i="1" s="1"/>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E632" i="4"/>
  <c r="D632" i="4"/>
  <c r="F632" i="4" s="1"/>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E599" i="4"/>
  <c r="E593" i="4" s="1"/>
  <c r="D587" i="1" s="1"/>
  <c r="D599" i="4"/>
  <c r="F599" i="4" s="1"/>
  <c r="F598" i="4"/>
  <c r="F597" i="4"/>
  <c r="F596" i="4"/>
  <c r="F595" i="4"/>
  <c r="E594" i="4"/>
  <c r="D594" i="4"/>
  <c r="F592" i="4"/>
  <c r="F591" i="4"/>
  <c r="F590" i="4"/>
  <c r="E590" i="4"/>
  <c r="D590" i="4"/>
  <c r="D580" i="4" s="1"/>
  <c r="F589" i="4"/>
  <c r="F588" i="4"/>
  <c r="E587" i="4"/>
  <c r="D587" i="4"/>
  <c r="F587" i="4" s="1"/>
  <c r="F586" i="4"/>
  <c r="E585" i="4"/>
  <c r="D585" i="4"/>
  <c r="F585" i="4" s="1"/>
  <c r="F584" i="4"/>
  <c r="F583" i="4"/>
  <c r="F582" i="4"/>
  <c r="F581" i="4"/>
  <c r="E581" i="4"/>
  <c r="D581" i="4"/>
  <c r="F580" i="4"/>
  <c r="F579" i="4"/>
  <c r="F578" i="4"/>
  <c r="F577" i="4"/>
  <c r="E577" i="4"/>
  <c r="D577" i="4"/>
  <c r="F576" i="4"/>
  <c r="F575" i="4"/>
  <c r="E574" i="4"/>
  <c r="D574" i="4"/>
  <c r="F574" i="4" s="1"/>
  <c r="F573" i="4"/>
  <c r="F572" i="4"/>
  <c r="E571" i="4"/>
  <c r="E567" i="4" s="1"/>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E515" i="4" s="1"/>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4" i="4"/>
  <c r="D484" i="4"/>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F418" i="4" s="1"/>
  <c r="D418" i="4"/>
  <c r="E417" i="4"/>
  <c r="F417" i="4" s="1"/>
  <c r="D417" i="4"/>
  <c r="E416" i="4"/>
  <c r="D411" i="1" s="1"/>
  <c r="G411" i="1" s="1"/>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E351" i="4" s="1"/>
  <c r="D352" i="4"/>
  <c r="F351"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D216" i="4"/>
  <c r="D215" i="4" s="1"/>
  <c r="F215" i="4" s="1"/>
  <c r="E215" i="4"/>
  <c r="F214" i="4"/>
  <c r="F213" i="4"/>
  <c r="F212" i="4"/>
  <c r="F211" i="4"/>
  <c r="E210" i="4"/>
  <c r="E196" i="4" s="1"/>
  <c r="D192" i="1" s="1"/>
  <c r="D210" i="4"/>
  <c r="F210" i="4" s="1"/>
  <c r="F209" i="4"/>
  <c r="F208" i="4"/>
  <c r="F207" i="4"/>
  <c r="F206" i="4"/>
  <c r="F205" i="4"/>
  <c r="F204" i="4"/>
  <c r="F203" i="4"/>
  <c r="E202" i="4"/>
  <c r="F202" i="4"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D163" i="4"/>
  <c r="F162" i="4"/>
  <c r="F161" i="4"/>
  <c r="F160" i="4"/>
  <c r="E159" i="4"/>
  <c r="D155" i="1"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F134" i="4" s="1"/>
  <c r="D134" i="4"/>
  <c r="D133" i="4" s="1"/>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0" i="1" s="1"/>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D50" i="4"/>
  <c r="F49" i="4"/>
  <c r="F48" i="4"/>
  <c r="F47" i="4"/>
  <c r="F46" i="4"/>
  <c r="F45" i="4"/>
  <c r="E45" i="4"/>
  <c r="E44" i="4" s="1"/>
  <c r="D45" i="4"/>
  <c r="F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H1576" i="1"/>
  <c r="C1576" i="1"/>
  <c r="G1576" i="1" s="1"/>
  <c r="H1575" i="1"/>
  <c r="G1575" i="1"/>
  <c r="C1575" i="1"/>
  <c r="C1574" i="1"/>
  <c r="G1573" i="1"/>
  <c r="C1573" i="1"/>
  <c r="H1573" i="1" s="1"/>
  <c r="H1572" i="1"/>
  <c r="C1572" i="1"/>
  <c r="G1572" i="1" s="1"/>
  <c r="H1571" i="1"/>
  <c r="G1571" i="1"/>
  <c r="C1571" i="1"/>
  <c r="C1570" i="1"/>
  <c r="G1569" i="1"/>
  <c r="C1569" i="1"/>
  <c r="H1569" i="1" s="1"/>
  <c r="H1568" i="1"/>
  <c r="C1568" i="1"/>
  <c r="G1568" i="1" s="1"/>
  <c r="H1567" i="1"/>
  <c r="G1567" i="1"/>
  <c r="C1567" i="1"/>
  <c r="C1566" i="1"/>
  <c r="G1565" i="1"/>
  <c r="C1565" i="1"/>
  <c r="H1565" i="1" s="1"/>
  <c r="H1564" i="1"/>
  <c r="C1564" i="1"/>
  <c r="G1564" i="1" s="1"/>
  <c r="H1563" i="1"/>
  <c r="G1563" i="1"/>
  <c r="C1563" i="1"/>
  <c r="C1562" i="1"/>
  <c r="G1561" i="1"/>
  <c r="C1561" i="1"/>
  <c r="H1561" i="1" s="1"/>
  <c r="H1560" i="1"/>
  <c r="C1560" i="1"/>
  <c r="G1560" i="1" s="1"/>
  <c r="H1559" i="1"/>
  <c r="G1559" i="1"/>
  <c r="C1559" i="1"/>
  <c r="C1558" i="1"/>
  <c r="G1557" i="1"/>
  <c r="C1557" i="1"/>
  <c r="H1557" i="1" s="1"/>
  <c r="H1556" i="1"/>
  <c r="C1556" i="1"/>
  <c r="G1556" i="1" s="1"/>
  <c r="H1555" i="1"/>
  <c r="G1555" i="1"/>
  <c r="C1555" i="1"/>
  <c r="C1554" i="1"/>
  <c r="G1553" i="1"/>
  <c r="C1553" i="1"/>
  <c r="H1553" i="1" s="1"/>
  <c r="H1552" i="1"/>
  <c r="C1552" i="1"/>
  <c r="G1552" i="1" s="1"/>
  <c r="H1551" i="1"/>
  <c r="G1551" i="1"/>
  <c r="C1551" i="1"/>
  <c r="C1550" i="1"/>
  <c r="G1549" i="1"/>
  <c r="C1549" i="1"/>
  <c r="H1549" i="1" s="1"/>
  <c r="H1548" i="1"/>
  <c r="C1548" i="1"/>
  <c r="G1548" i="1" s="1"/>
  <c r="H1547" i="1"/>
  <c r="G1547" i="1"/>
  <c r="C1547" i="1"/>
  <c r="C1546" i="1"/>
  <c r="G1545" i="1"/>
  <c r="C1545" i="1"/>
  <c r="H1545" i="1" s="1"/>
  <c r="H1544" i="1"/>
  <c r="C1544" i="1"/>
  <c r="G1544" i="1" s="1"/>
  <c r="H1543" i="1"/>
  <c r="G1543" i="1"/>
  <c r="C1543" i="1"/>
  <c r="C1542" i="1"/>
  <c r="G1541" i="1"/>
  <c r="C1541" i="1"/>
  <c r="H1541" i="1" s="1"/>
  <c r="H1540" i="1"/>
  <c r="C1540" i="1"/>
  <c r="G1540" i="1" s="1"/>
  <c r="H1539" i="1"/>
  <c r="G1539" i="1"/>
  <c r="C1539" i="1"/>
  <c r="C1538" i="1"/>
  <c r="G1537" i="1"/>
  <c r="C1537" i="1"/>
  <c r="H1537" i="1" s="1"/>
  <c r="H1536" i="1"/>
  <c r="C1536" i="1"/>
  <c r="G1536" i="1" s="1"/>
  <c r="H1535" i="1"/>
  <c r="G1535" i="1"/>
  <c r="C1535" i="1"/>
  <c r="C1534" i="1"/>
  <c r="G1533" i="1"/>
  <c r="C1533" i="1"/>
  <c r="H1533" i="1" s="1"/>
  <c r="H1532" i="1"/>
  <c r="C1532" i="1"/>
  <c r="G1532" i="1" s="1"/>
  <c r="H1531" i="1"/>
  <c r="G1531" i="1"/>
  <c r="C1531" i="1"/>
  <c r="C1530" i="1"/>
  <c r="G1529" i="1"/>
  <c r="C1529" i="1"/>
  <c r="H1529" i="1" s="1"/>
  <c r="H1528" i="1"/>
  <c r="C1528" i="1"/>
  <c r="G1528" i="1" s="1"/>
  <c r="H1527" i="1"/>
  <c r="G1527" i="1"/>
  <c r="C1527" i="1"/>
  <c r="C1526" i="1"/>
  <c r="G1525" i="1"/>
  <c r="C1525" i="1"/>
  <c r="H1525" i="1" s="1"/>
  <c r="H1524" i="1"/>
  <c r="C1524" i="1"/>
  <c r="G1524" i="1" s="1"/>
  <c r="H1523" i="1"/>
  <c r="G1523" i="1"/>
  <c r="C1523" i="1"/>
  <c r="C1522" i="1"/>
  <c r="G1521" i="1"/>
  <c r="C1521" i="1"/>
  <c r="H1521" i="1" s="1"/>
  <c r="H1520" i="1"/>
  <c r="C1520" i="1"/>
  <c r="G1520" i="1" s="1"/>
  <c r="H1519" i="1"/>
  <c r="G1519" i="1"/>
  <c r="C1519" i="1"/>
  <c r="H1516" i="1"/>
  <c r="C1516" i="1"/>
  <c r="G1516" i="1" s="1"/>
  <c r="G1515" i="1"/>
  <c r="C1515" i="1"/>
  <c r="H1515" i="1" s="1"/>
  <c r="C1514" i="1"/>
  <c r="G1513" i="1"/>
  <c r="C1513" i="1"/>
  <c r="H1513" i="1" s="1"/>
  <c r="H1512" i="1"/>
  <c r="C1512" i="1"/>
  <c r="G1512" i="1" s="1"/>
  <c r="G1511" i="1"/>
  <c r="C1511" i="1"/>
  <c r="H1511" i="1" s="1"/>
  <c r="C1510" i="1"/>
  <c r="C1509" i="1"/>
  <c r="H1509" i="1" s="1"/>
  <c r="C1508" i="1"/>
  <c r="G1508" i="1" s="1"/>
  <c r="H1507" i="1"/>
  <c r="G1507" i="1"/>
  <c r="C1507" i="1"/>
  <c r="C1506" i="1"/>
  <c r="G1505" i="1"/>
  <c r="C1505" i="1"/>
  <c r="H1505" i="1" s="1"/>
  <c r="C1504" i="1"/>
  <c r="G1504" i="1" s="1"/>
  <c r="G1503" i="1"/>
  <c r="C1503" i="1"/>
  <c r="H1503" i="1" s="1"/>
  <c r="H1502" i="1"/>
  <c r="C1502" i="1"/>
  <c r="G1502" i="1" s="1"/>
  <c r="C1501" i="1"/>
  <c r="H1501" i="1" s="1"/>
  <c r="H1500" i="1"/>
  <c r="C1500" i="1"/>
  <c r="G1500" i="1" s="1"/>
  <c r="C1499" i="1"/>
  <c r="G1499" i="1" s="1"/>
  <c r="C1498" i="1"/>
  <c r="G1497" i="1"/>
  <c r="C1497" i="1"/>
  <c r="H1497" i="1" s="1"/>
  <c r="C1496" i="1"/>
  <c r="H1495" i="1"/>
  <c r="G1495" i="1"/>
  <c r="C1495" i="1"/>
  <c r="H1494" i="1"/>
  <c r="C1494" i="1"/>
  <c r="G1494" i="1" s="1"/>
  <c r="G1493" i="1"/>
  <c r="C1493" i="1"/>
  <c r="H1493" i="1" s="1"/>
  <c r="C1492" i="1"/>
  <c r="G1492" i="1" s="1"/>
  <c r="H1491" i="1"/>
  <c r="C1491" i="1"/>
  <c r="G1491" i="1" s="1"/>
  <c r="H1490" i="1"/>
  <c r="C1490" i="1"/>
  <c r="G1490" i="1" s="1"/>
  <c r="G1489" i="1"/>
  <c r="C1489" i="1"/>
  <c r="H1489" i="1" s="1"/>
  <c r="H1488" i="1"/>
  <c r="C1488" i="1"/>
  <c r="G1488" i="1" s="1"/>
  <c r="H1487" i="1"/>
  <c r="G1487" i="1"/>
  <c r="C1487" i="1"/>
  <c r="H1486" i="1"/>
  <c r="C1486" i="1"/>
  <c r="G1486" i="1" s="1"/>
  <c r="C1485" i="1"/>
  <c r="H1485" i="1" s="1"/>
  <c r="H1484" i="1"/>
  <c r="C1484" i="1"/>
  <c r="G1484" i="1" s="1"/>
  <c r="C1482" i="1"/>
  <c r="C1480" i="1"/>
  <c r="D1479" i="1"/>
  <c r="C1479" i="1"/>
  <c r="D1478" i="1"/>
  <c r="C1478" i="1"/>
  <c r="D1477" i="1"/>
  <c r="C1477" i="1"/>
  <c r="D1476" i="1"/>
  <c r="C1476" i="1"/>
  <c r="G1475" i="1"/>
  <c r="D1475" i="1"/>
  <c r="C1475" i="1"/>
  <c r="H1475" i="1" s="1"/>
  <c r="G1474" i="1"/>
  <c r="D1474" i="1"/>
  <c r="C1474" i="1"/>
  <c r="G1473" i="1"/>
  <c r="D1473" i="1"/>
  <c r="C1473" i="1"/>
  <c r="G1472" i="1"/>
  <c r="D1472" i="1"/>
  <c r="C1472" i="1"/>
  <c r="G1471" i="1"/>
  <c r="D1471" i="1"/>
  <c r="C1471" i="1"/>
  <c r="G1470" i="1"/>
  <c r="D1470" i="1"/>
  <c r="C1470" i="1"/>
  <c r="H1470" i="1" s="1"/>
  <c r="D1469" i="1"/>
  <c r="C1469" i="1"/>
  <c r="D1468" i="1"/>
  <c r="C1468" i="1"/>
  <c r="D1467" i="1"/>
  <c r="C1467" i="1"/>
  <c r="D1466" i="1"/>
  <c r="C1466" i="1"/>
  <c r="D1465" i="1"/>
  <c r="C1465" i="1"/>
  <c r="D1464" i="1"/>
  <c r="C1464" i="1"/>
  <c r="G1463" i="1"/>
  <c r="D1463" i="1"/>
  <c r="C1463" i="1"/>
  <c r="J1463" i="1" s="1"/>
  <c r="G1462" i="1"/>
  <c r="D1462" i="1"/>
  <c r="C1462" i="1"/>
  <c r="G1461" i="1"/>
  <c r="D1461" i="1"/>
  <c r="C1461" i="1"/>
  <c r="H1460" i="1"/>
  <c r="G1460" i="1"/>
  <c r="I1460" i="1" s="1"/>
  <c r="D1460" i="1"/>
  <c r="C1460" i="1"/>
  <c r="J1460" i="1" s="1"/>
  <c r="J1459" i="1"/>
  <c r="D1459" i="1"/>
  <c r="C1459" i="1"/>
  <c r="D1458" i="1"/>
  <c r="C1458" i="1"/>
  <c r="D1457" i="1"/>
  <c r="G1457" i="1" s="1"/>
  <c r="C1457" i="1"/>
  <c r="D1456" i="1"/>
  <c r="C1456" i="1"/>
  <c r="J1456" i="1" s="1"/>
  <c r="D1455" i="1"/>
  <c r="C1455" i="1"/>
  <c r="G1454" i="1"/>
  <c r="D1454" i="1"/>
  <c r="C1454" i="1"/>
  <c r="D1453" i="1"/>
  <c r="C1453" i="1"/>
  <c r="G1453" i="1" s="1"/>
  <c r="H1452" i="1"/>
  <c r="G1452" i="1"/>
  <c r="I1452" i="1" s="1"/>
  <c r="D1452" i="1"/>
  <c r="C1452" i="1"/>
  <c r="J1452" i="1" s="1"/>
  <c r="D1451" i="1"/>
  <c r="C1451" i="1"/>
  <c r="J1451" i="1" s="1"/>
  <c r="D1450" i="1"/>
  <c r="C1450" i="1"/>
  <c r="G1449" i="1"/>
  <c r="D1449" i="1"/>
  <c r="C1449" i="1"/>
  <c r="H1448" i="1"/>
  <c r="G1448" i="1"/>
  <c r="I1448" i="1" s="1"/>
  <c r="D1448" i="1"/>
  <c r="C1448" i="1"/>
  <c r="J1448" i="1" s="1"/>
  <c r="D1447" i="1"/>
  <c r="C1447" i="1"/>
  <c r="D1446" i="1"/>
  <c r="C1446" i="1"/>
  <c r="D1445" i="1"/>
  <c r="C1445" i="1"/>
  <c r="G1444" i="1"/>
  <c r="D1444" i="1"/>
  <c r="C1444" i="1"/>
  <c r="H1443" i="1"/>
  <c r="D1443" i="1"/>
  <c r="C1443" i="1"/>
  <c r="J1442" i="1"/>
  <c r="H1442" i="1"/>
  <c r="G1442" i="1"/>
  <c r="D1442" i="1"/>
  <c r="C1442" i="1"/>
  <c r="D1441" i="1"/>
  <c r="C1441" i="1"/>
  <c r="D1440" i="1"/>
  <c r="C1440" i="1"/>
  <c r="H1439" i="1"/>
  <c r="D1439" i="1"/>
  <c r="C1439" i="1"/>
  <c r="H1438"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H1305" i="1" s="1"/>
  <c r="C1305" i="1"/>
  <c r="D1304" i="1"/>
  <c r="C1304" i="1"/>
  <c r="D1303" i="1"/>
  <c r="C1303" i="1"/>
  <c r="H1302" i="1"/>
  <c r="D1302" i="1"/>
  <c r="C1302" i="1"/>
  <c r="G1302" i="1" s="1"/>
  <c r="D1301" i="1"/>
  <c r="H1301" i="1" s="1"/>
  <c r="C1301" i="1"/>
  <c r="D1300" i="1"/>
  <c r="C1300" i="1"/>
  <c r="H1298" i="1"/>
  <c r="D1298" i="1"/>
  <c r="C1298" i="1"/>
  <c r="G1298" i="1" s="1"/>
  <c r="D1297" i="1"/>
  <c r="H1297" i="1" s="1"/>
  <c r="C1297" i="1"/>
  <c r="D1296" i="1"/>
  <c r="C1296" i="1"/>
  <c r="D1295" i="1"/>
  <c r="C1295" i="1"/>
  <c r="H1294" i="1"/>
  <c r="D1294" i="1"/>
  <c r="C1294" i="1"/>
  <c r="G1294" i="1" s="1"/>
  <c r="D1293" i="1"/>
  <c r="H1293" i="1" s="1"/>
  <c r="C1293" i="1"/>
  <c r="D1292" i="1"/>
  <c r="C1292" i="1"/>
  <c r="D1291" i="1"/>
  <c r="C1291" i="1"/>
  <c r="H1290" i="1"/>
  <c r="D1290" i="1"/>
  <c r="C1290" i="1"/>
  <c r="G1290" i="1" s="1"/>
  <c r="D1289" i="1"/>
  <c r="H1289" i="1" s="1"/>
  <c r="C1289" i="1"/>
  <c r="D1288" i="1"/>
  <c r="C1288" i="1"/>
  <c r="D1287" i="1"/>
  <c r="C1287" i="1"/>
  <c r="H1286" i="1"/>
  <c r="D1286" i="1"/>
  <c r="C1286" i="1"/>
  <c r="G1286" i="1" s="1"/>
  <c r="D1285" i="1"/>
  <c r="H1285" i="1" s="1"/>
  <c r="C1285" i="1"/>
  <c r="D1284" i="1"/>
  <c r="C1284" i="1"/>
  <c r="D1283" i="1"/>
  <c r="C1283" i="1"/>
  <c r="H1282" i="1"/>
  <c r="D1282" i="1"/>
  <c r="C1282" i="1"/>
  <c r="G1282" i="1" s="1"/>
  <c r="D1281" i="1"/>
  <c r="H1281" i="1" s="1"/>
  <c r="C1281" i="1"/>
  <c r="D1280" i="1"/>
  <c r="C1280" i="1"/>
  <c r="D1279" i="1"/>
  <c r="C1279" i="1"/>
  <c r="D1278" i="1"/>
  <c r="H1278" i="1" s="1"/>
  <c r="C1278" i="1"/>
  <c r="D1277" i="1"/>
  <c r="H1277" i="1" s="1"/>
  <c r="C1277" i="1"/>
  <c r="D1276" i="1"/>
  <c r="C1276" i="1"/>
  <c r="D1275" i="1"/>
  <c r="C1275" i="1"/>
  <c r="H1274" i="1"/>
  <c r="D1274" i="1"/>
  <c r="C1274" i="1"/>
  <c r="G1274" i="1" s="1"/>
  <c r="D1273" i="1"/>
  <c r="H1273" i="1" s="1"/>
  <c r="C1273" i="1"/>
  <c r="D1272" i="1"/>
  <c r="C1272" i="1"/>
  <c r="D1271" i="1"/>
  <c r="C1271" i="1"/>
  <c r="D1270" i="1"/>
  <c r="H1270" i="1" s="1"/>
  <c r="C1270" i="1"/>
  <c r="D1269" i="1"/>
  <c r="H1269" i="1" s="1"/>
  <c r="C1269" i="1"/>
  <c r="D1268" i="1"/>
  <c r="C1268" i="1"/>
  <c r="D1267" i="1"/>
  <c r="C1267" i="1"/>
  <c r="H1266" i="1"/>
  <c r="D1266" i="1"/>
  <c r="C1266" i="1"/>
  <c r="G1266" i="1" s="1"/>
  <c r="D1265" i="1"/>
  <c r="H1265" i="1" s="1"/>
  <c r="C1265" i="1"/>
  <c r="D1264" i="1"/>
  <c r="C1264" i="1"/>
  <c r="D1263" i="1"/>
  <c r="C1263" i="1"/>
  <c r="D1262" i="1"/>
  <c r="H1262" i="1" s="1"/>
  <c r="C1262" i="1"/>
  <c r="D1261" i="1"/>
  <c r="H1261" i="1" s="1"/>
  <c r="C1261" i="1"/>
  <c r="D1260" i="1"/>
  <c r="C1260" i="1"/>
  <c r="D1259" i="1"/>
  <c r="C1259" i="1"/>
  <c r="H1258" i="1"/>
  <c r="D1258" i="1"/>
  <c r="C1258" i="1"/>
  <c r="G1258" i="1" s="1"/>
  <c r="D1257" i="1"/>
  <c r="H1257" i="1" s="1"/>
  <c r="C1257" i="1"/>
  <c r="D1256" i="1"/>
  <c r="C1256" i="1"/>
  <c r="D1255" i="1"/>
  <c r="C1255" i="1"/>
  <c r="H1254" i="1"/>
  <c r="D1254" i="1"/>
  <c r="C1254" i="1"/>
  <c r="G1254" i="1" s="1"/>
  <c r="D1253" i="1"/>
  <c r="H1253" i="1" s="1"/>
  <c r="C1253" i="1"/>
  <c r="D1252" i="1"/>
  <c r="C1252" i="1"/>
  <c r="D1251" i="1"/>
  <c r="C1251" i="1"/>
  <c r="H1250" i="1"/>
  <c r="D1250" i="1"/>
  <c r="C1250" i="1"/>
  <c r="G1250" i="1" s="1"/>
  <c r="D1249" i="1"/>
  <c r="H1249" i="1" s="1"/>
  <c r="C1249" i="1"/>
  <c r="D1248" i="1"/>
  <c r="C1248" i="1"/>
  <c r="D1247" i="1"/>
  <c r="C1247" i="1"/>
  <c r="H1246" i="1"/>
  <c r="D1246" i="1"/>
  <c r="C1246" i="1"/>
  <c r="G1246" i="1" s="1"/>
  <c r="D1245" i="1"/>
  <c r="H1245" i="1" s="1"/>
  <c r="C1245" i="1"/>
  <c r="D1244" i="1"/>
  <c r="C1244" i="1"/>
  <c r="D1243" i="1"/>
  <c r="C1243" i="1"/>
  <c r="H1242" i="1"/>
  <c r="D1242" i="1"/>
  <c r="C1242" i="1"/>
  <c r="G1242" i="1" s="1"/>
  <c r="D1241" i="1"/>
  <c r="H1241" i="1" s="1"/>
  <c r="C1241" i="1"/>
  <c r="D1240" i="1"/>
  <c r="C1240" i="1"/>
  <c r="D1239" i="1"/>
  <c r="C1239" i="1"/>
  <c r="H1238" i="1"/>
  <c r="D1238" i="1"/>
  <c r="C1238" i="1"/>
  <c r="G1238" i="1" s="1"/>
  <c r="D1237" i="1"/>
  <c r="H1237" i="1" s="1"/>
  <c r="C1237" i="1"/>
  <c r="D1236" i="1"/>
  <c r="C1236" i="1"/>
  <c r="D1234" i="1"/>
  <c r="H1234" i="1" s="1"/>
  <c r="C1234" i="1"/>
  <c r="D1233" i="1"/>
  <c r="H1233" i="1" s="1"/>
  <c r="C1233" i="1"/>
  <c r="G1233" i="1" s="1"/>
  <c r="D1232" i="1"/>
  <c r="H1232" i="1" s="1"/>
  <c r="C1232" i="1"/>
  <c r="D1231" i="1"/>
  <c r="H1231" i="1" s="1"/>
  <c r="C1231" i="1"/>
  <c r="G1231" i="1" s="1"/>
  <c r="D1230" i="1"/>
  <c r="H1230" i="1" s="1"/>
  <c r="C1230" i="1"/>
  <c r="D1229" i="1"/>
  <c r="H1229" i="1" s="1"/>
  <c r="C1229" i="1"/>
  <c r="G1229" i="1" s="1"/>
  <c r="D1228" i="1"/>
  <c r="H1228" i="1" s="1"/>
  <c r="C1228" i="1"/>
  <c r="C1227" i="1"/>
  <c r="D1226" i="1"/>
  <c r="H1226" i="1" s="1"/>
  <c r="C1226" i="1"/>
  <c r="G1226" i="1" s="1"/>
  <c r="D1225" i="1"/>
  <c r="H1225" i="1" s="1"/>
  <c r="C1225" i="1"/>
  <c r="D1224" i="1"/>
  <c r="H1224" i="1" s="1"/>
  <c r="C1224" i="1"/>
  <c r="C1223" i="1"/>
  <c r="C1222" i="1"/>
  <c r="H1221" i="1"/>
  <c r="D1221" i="1"/>
  <c r="C1221" i="1"/>
  <c r="G1221" i="1" s="1"/>
  <c r="D1220" i="1"/>
  <c r="H1220" i="1" s="1"/>
  <c r="C1220" i="1"/>
  <c r="G1220" i="1" s="1"/>
  <c r="C1219" i="1"/>
  <c r="H1218" i="1"/>
  <c r="D1218" i="1"/>
  <c r="C1218" i="1"/>
  <c r="G1218" i="1" s="1"/>
  <c r="H1217" i="1"/>
  <c r="D1217" i="1"/>
  <c r="C1217" i="1"/>
  <c r="C1216"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D1192" i="1"/>
  <c r="H1192" i="1" s="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C1184" i="1"/>
  <c r="C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D1167" i="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D1156" i="1"/>
  <c r="H1156" i="1" s="1"/>
  <c r="C1156" i="1"/>
  <c r="H1155" i="1"/>
  <c r="D1155" i="1"/>
  <c r="C1155" i="1"/>
  <c r="G1155" i="1" s="1"/>
  <c r="D1154" i="1"/>
  <c r="H1154" i="1" s="1"/>
  <c r="C1154" i="1"/>
  <c r="D1151" i="1"/>
  <c r="H1151" i="1" s="1"/>
  <c r="C1151" i="1"/>
  <c r="G1151" i="1" s="1"/>
  <c r="H1150" i="1"/>
  <c r="D1150" i="1"/>
  <c r="C1150" i="1"/>
  <c r="G1150" i="1" s="1"/>
  <c r="H1149" i="1"/>
  <c r="D1149" i="1"/>
  <c r="C1149" i="1"/>
  <c r="G1149" i="1" s="1"/>
  <c r="D1148" i="1"/>
  <c r="H1148" i="1" s="1"/>
  <c r="C1148" i="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D1141" i="1"/>
  <c r="H1141" i="1" s="1"/>
  <c r="C1141" i="1"/>
  <c r="H1140" i="1"/>
  <c r="D1140" i="1"/>
  <c r="C1140" i="1"/>
  <c r="G1140" i="1" s="1"/>
  <c r="D1139" i="1"/>
  <c r="H1139" i="1" s="1"/>
  <c r="C1139" i="1"/>
  <c r="G1139" i="1" s="1"/>
  <c r="D1138" i="1"/>
  <c r="H1138" i="1" s="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5" i="1"/>
  <c r="H1064" i="1"/>
  <c r="D1064" i="1"/>
  <c r="C1064" i="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D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D1032" i="1"/>
  <c r="H1032" i="1" s="1"/>
  <c r="C1032" i="1"/>
  <c r="H1031" i="1"/>
  <c r="D1031" i="1"/>
  <c r="C1031" i="1"/>
  <c r="G1031" i="1" s="1"/>
  <c r="H1030" i="1"/>
  <c r="D1030" i="1"/>
  <c r="C1030" i="1"/>
  <c r="G1030" i="1" s="1"/>
  <c r="H1029" i="1"/>
  <c r="D1029" i="1"/>
  <c r="C1029" i="1"/>
  <c r="G1029" i="1" s="1"/>
  <c r="D1028" i="1"/>
  <c r="H1028" i="1" s="1"/>
  <c r="C1028" i="1"/>
  <c r="H1027" i="1"/>
  <c r="D1027" i="1"/>
  <c r="C1027" i="1"/>
  <c r="G1027" i="1" s="1"/>
  <c r="H1026" i="1"/>
  <c r="D1026" i="1"/>
  <c r="C1026" i="1"/>
  <c r="G1026" i="1" s="1"/>
  <c r="H1025" i="1"/>
  <c r="D1025" i="1"/>
  <c r="C1025" i="1"/>
  <c r="G1025" i="1" s="1"/>
  <c r="H1024" i="1"/>
  <c r="D1024" i="1"/>
  <c r="C1024" i="1"/>
  <c r="G1024" i="1" s="1"/>
  <c r="C1023" i="1"/>
  <c r="H1022" i="1"/>
  <c r="D1022" i="1"/>
  <c r="C1022" i="1"/>
  <c r="G1022" i="1" s="1"/>
  <c r="H1021" i="1"/>
  <c r="D1021" i="1"/>
  <c r="C1021" i="1"/>
  <c r="G1021" i="1" s="1"/>
  <c r="H1020" i="1"/>
  <c r="D1020" i="1"/>
  <c r="C1020" i="1"/>
  <c r="G1020" i="1" s="1"/>
  <c r="H1019" i="1"/>
  <c r="D1019" i="1"/>
  <c r="C1019" i="1"/>
  <c r="G1019" i="1" s="1"/>
  <c r="D1018" i="1"/>
  <c r="H1018" i="1" s="1"/>
  <c r="C1018" i="1"/>
  <c r="G1018" i="1" s="1"/>
  <c r="H1017" i="1"/>
  <c r="D1017" i="1"/>
  <c r="C1017" i="1"/>
  <c r="G1017" i="1" s="1"/>
  <c r="H1016" i="1"/>
  <c r="D1016" i="1"/>
  <c r="C1016" i="1"/>
  <c r="G1016" i="1" s="1"/>
  <c r="H1015" i="1"/>
  <c r="D1015" i="1"/>
  <c r="C1015" i="1"/>
  <c r="G1015" i="1" s="1"/>
  <c r="D1014" i="1"/>
  <c r="H1014" i="1" s="1"/>
  <c r="C1014" i="1"/>
  <c r="C1013" i="1"/>
  <c r="D1012" i="1"/>
  <c r="H1012" i="1" s="1"/>
  <c r="C1012" i="1"/>
  <c r="H1011" i="1"/>
  <c r="D1011" i="1"/>
  <c r="C1011" i="1"/>
  <c r="G1011" i="1" s="1"/>
  <c r="H1010" i="1"/>
  <c r="D1010" i="1"/>
  <c r="C1010" i="1"/>
  <c r="G1010" i="1" s="1"/>
  <c r="H1009" i="1"/>
  <c r="D1009" i="1"/>
  <c r="C1009" i="1"/>
  <c r="G1009" i="1" s="1"/>
  <c r="D1008" i="1"/>
  <c r="H1008" i="1" s="1"/>
  <c r="C1008" i="1"/>
  <c r="D1007" i="1"/>
  <c r="H1007" i="1" s="1"/>
  <c r="C1007" i="1"/>
  <c r="D1006" i="1"/>
  <c r="H1006" i="1" s="1"/>
  <c r="C1006" i="1"/>
  <c r="G1006" i="1" s="1"/>
  <c r="H1005" i="1"/>
  <c r="D1005" i="1"/>
  <c r="C1005" i="1"/>
  <c r="G1005" i="1" s="1"/>
  <c r="H1004" i="1"/>
  <c r="D1004" i="1"/>
  <c r="C1004" i="1"/>
  <c r="G1004" i="1" s="1"/>
  <c r="D1003" i="1"/>
  <c r="H1003" i="1" s="1"/>
  <c r="C1003" i="1"/>
  <c r="D1002" i="1"/>
  <c r="H1002" i="1" s="1"/>
  <c r="C1002" i="1"/>
  <c r="G1002" i="1" s="1"/>
  <c r="H1001" i="1"/>
  <c r="D1001" i="1"/>
  <c r="C1001" i="1"/>
  <c r="G1001" i="1" s="1"/>
  <c r="D1000" i="1"/>
  <c r="H1000" i="1" s="1"/>
  <c r="C1000" i="1"/>
  <c r="D999" i="1"/>
  <c r="H999" i="1" s="1"/>
  <c r="C999" i="1"/>
  <c r="D998" i="1"/>
  <c r="H998" i="1" s="1"/>
  <c r="C998" i="1"/>
  <c r="G998" i="1" s="1"/>
  <c r="C997" i="1"/>
  <c r="D996" i="1"/>
  <c r="H996" i="1" s="1"/>
  <c r="C996" i="1"/>
  <c r="G996" i="1" s="1"/>
  <c r="H995" i="1"/>
  <c r="D995" i="1"/>
  <c r="C995" i="1"/>
  <c r="G995" i="1" s="1"/>
  <c r="H994" i="1"/>
  <c r="D994" i="1"/>
  <c r="C994" i="1"/>
  <c r="G994" i="1" s="1"/>
  <c r="H993" i="1"/>
  <c r="D993" i="1"/>
  <c r="C993" i="1"/>
  <c r="G993" i="1" s="1"/>
  <c r="D992" i="1"/>
  <c r="H992" i="1" s="1"/>
  <c r="C992" i="1"/>
  <c r="C991" i="1"/>
  <c r="C990" i="1"/>
  <c r="H989" i="1"/>
  <c r="D989" i="1"/>
  <c r="C989" i="1"/>
  <c r="G989" i="1" s="1"/>
  <c r="H988" i="1"/>
  <c r="D988" i="1"/>
  <c r="C988" i="1"/>
  <c r="G988" i="1" s="1"/>
  <c r="D987" i="1"/>
  <c r="H987" i="1" s="1"/>
  <c r="C987" i="1"/>
  <c r="C986" i="1"/>
  <c r="H983" i="1"/>
  <c r="D983" i="1"/>
  <c r="C983" i="1"/>
  <c r="G983" i="1" s="1"/>
  <c r="H982" i="1"/>
  <c r="D982" i="1"/>
  <c r="C982" i="1"/>
  <c r="G982" i="1" s="1"/>
  <c r="H981" i="1"/>
  <c r="D981" i="1"/>
  <c r="C981" i="1"/>
  <c r="G981" i="1" s="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G953" i="1" s="1"/>
  <c r="C953" i="1"/>
  <c r="H952" i="1"/>
  <c r="D952" i="1"/>
  <c r="G952" i="1" s="1"/>
  <c r="C952" i="1"/>
  <c r="D951" i="1"/>
  <c r="C951" i="1"/>
  <c r="H950" i="1"/>
  <c r="D950" i="1"/>
  <c r="G950" i="1" s="1"/>
  <c r="C950" i="1"/>
  <c r="D949" i="1"/>
  <c r="G949" i="1" s="1"/>
  <c r="C949" i="1"/>
  <c r="H948" i="1"/>
  <c r="D948" i="1"/>
  <c r="G948" i="1" s="1"/>
  <c r="C948" i="1"/>
  <c r="D947" i="1"/>
  <c r="C947" i="1"/>
  <c r="H946" i="1"/>
  <c r="D946" i="1"/>
  <c r="G946" i="1" s="1"/>
  <c r="C946" i="1"/>
  <c r="D945" i="1"/>
  <c r="G945" i="1" s="1"/>
  <c r="C945" i="1"/>
  <c r="H944" i="1"/>
  <c r="D944" i="1"/>
  <c r="G944" i="1" s="1"/>
  <c r="C944" i="1"/>
  <c r="D943" i="1"/>
  <c r="C943" i="1"/>
  <c r="H942" i="1"/>
  <c r="D942" i="1"/>
  <c r="G942" i="1" s="1"/>
  <c r="C942" i="1"/>
  <c r="D941" i="1"/>
  <c r="G941" i="1" s="1"/>
  <c r="C941" i="1"/>
  <c r="H940" i="1"/>
  <c r="D940" i="1"/>
  <c r="G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D748" i="1"/>
  <c r="C748" i="1"/>
  <c r="H748" i="1" s="1"/>
  <c r="G747" i="1"/>
  <c r="D747" i="1"/>
  <c r="C747" i="1"/>
  <c r="H747" i="1" s="1"/>
  <c r="G746" i="1"/>
  <c r="D746" i="1"/>
  <c r="C746" i="1"/>
  <c r="H746" i="1" s="1"/>
  <c r="D745" i="1"/>
  <c r="C745" i="1"/>
  <c r="H745" i="1" s="1"/>
  <c r="D744" i="1"/>
  <c r="C744" i="1"/>
  <c r="H744" i="1" s="1"/>
  <c r="G743" i="1"/>
  <c r="D743" i="1"/>
  <c r="C743" i="1"/>
  <c r="H743" i="1" s="1"/>
  <c r="G742" i="1"/>
  <c r="D742" i="1"/>
  <c r="C742" i="1"/>
  <c r="H742" i="1" s="1"/>
  <c r="D741" i="1"/>
  <c r="C741" i="1"/>
  <c r="H741" i="1" s="1"/>
  <c r="D740" i="1"/>
  <c r="C740" i="1"/>
  <c r="H740" i="1" s="1"/>
  <c r="G739" i="1"/>
  <c r="D739" i="1"/>
  <c r="C739" i="1"/>
  <c r="H739" i="1" s="1"/>
  <c r="G738" i="1"/>
  <c r="D738" i="1"/>
  <c r="C738" i="1"/>
  <c r="H738" i="1" s="1"/>
  <c r="D737" i="1"/>
  <c r="C737" i="1"/>
  <c r="H737" i="1" s="1"/>
  <c r="D736" i="1"/>
  <c r="C736" i="1"/>
  <c r="H736" i="1" s="1"/>
  <c r="D735" i="1"/>
  <c r="G735" i="1" s="1"/>
  <c r="C735" i="1"/>
  <c r="G734" i="1"/>
  <c r="D734" i="1"/>
  <c r="C734" i="1"/>
  <c r="H734" i="1" s="1"/>
  <c r="D733" i="1"/>
  <c r="C733" i="1"/>
  <c r="H733" i="1" s="1"/>
  <c r="D732" i="1"/>
  <c r="C732" i="1"/>
  <c r="H732" i="1" s="1"/>
  <c r="G731" i="1"/>
  <c r="D731" i="1"/>
  <c r="C731" i="1"/>
  <c r="H731" i="1" s="1"/>
  <c r="G730" i="1"/>
  <c r="D730" i="1"/>
  <c r="C730" i="1"/>
  <c r="H730" i="1" s="1"/>
  <c r="D729" i="1"/>
  <c r="C729" i="1"/>
  <c r="H729" i="1" s="1"/>
  <c r="D728" i="1"/>
  <c r="C728" i="1"/>
  <c r="H728" i="1" s="1"/>
  <c r="G727" i="1"/>
  <c r="D727" i="1"/>
  <c r="C727" i="1"/>
  <c r="H727" i="1" s="1"/>
  <c r="G726" i="1"/>
  <c r="D726" i="1"/>
  <c r="C726" i="1"/>
  <c r="H726" i="1" s="1"/>
  <c r="D725" i="1"/>
  <c r="C725" i="1"/>
  <c r="H725" i="1" s="1"/>
  <c r="D724" i="1"/>
  <c r="C724" i="1"/>
  <c r="H724" i="1" s="1"/>
  <c r="G723" i="1"/>
  <c r="D723" i="1"/>
  <c r="C723" i="1"/>
  <c r="H723" i="1" s="1"/>
  <c r="G722" i="1"/>
  <c r="D722" i="1"/>
  <c r="C722" i="1"/>
  <c r="H722" i="1" s="1"/>
  <c r="D721" i="1"/>
  <c r="C721" i="1"/>
  <c r="H721" i="1" s="1"/>
  <c r="D720" i="1"/>
  <c r="C720" i="1"/>
  <c r="H720" i="1" s="1"/>
  <c r="G719" i="1"/>
  <c r="D719" i="1"/>
  <c r="C719" i="1"/>
  <c r="H719" i="1" s="1"/>
  <c r="G718" i="1"/>
  <c r="D718" i="1"/>
  <c r="C718" i="1"/>
  <c r="H718" i="1" s="1"/>
  <c r="D717" i="1"/>
  <c r="C717" i="1"/>
  <c r="H717" i="1" s="1"/>
  <c r="D716" i="1"/>
  <c r="C716" i="1"/>
  <c r="H716" i="1" s="1"/>
  <c r="G715" i="1"/>
  <c r="D715" i="1"/>
  <c r="C715" i="1"/>
  <c r="H715" i="1" s="1"/>
  <c r="G714" i="1"/>
  <c r="D714" i="1"/>
  <c r="C714" i="1"/>
  <c r="H714" i="1" s="1"/>
  <c r="D713" i="1"/>
  <c r="C713" i="1"/>
  <c r="H713" i="1" s="1"/>
  <c r="D712" i="1"/>
  <c r="C712" i="1"/>
  <c r="H712" i="1" s="1"/>
  <c r="D711" i="1"/>
  <c r="G711" i="1" s="1"/>
  <c r="C711" i="1"/>
  <c r="D710" i="1"/>
  <c r="G710" i="1" s="1"/>
  <c r="C710" i="1"/>
  <c r="H710" i="1" s="1"/>
  <c r="D709" i="1"/>
  <c r="C709" i="1"/>
  <c r="H709" i="1" s="1"/>
  <c r="D708" i="1"/>
  <c r="C708" i="1"/>
  <c r="H708" i="1" s="1"/>
  <c r="G707" i="1"/>
  <c r="D707" i="1"/>
  <c r="C707" i="1"/>
  <c r="H707" i="1" s="1"/>
  <c r="G706" i="1"/>
  <c r="D706" i="1"/>
  <c r="C706" i="1"/>
  <c r="H706" i="1" s="1"/>
  <c r="D705" i="1"/>
  <c r="C705" i="1"/>
  <c r="H705" i="1" s="1"/>
  <c r="D704" i="1"/>
  <c r="C704" i="1"/>
  <c r="H704" i="1" s="1"/>
  <c r="G703" i="1"/>
  <c r="D703" i="1"/>
  <c r="C703" i="1"/>
  <c r="H703" i="1" s="1"/>
  <c r="G702" i="1"/>
  <c r="D702" i="1"/>
  <c r="C702" i="1"/>
  <c r="H702" i="1" s="1"/>
  <c r="D701" i="1"/>
  <c r="C701" i="1"/>
  <c r="H701" i="1" s="1"/>
  <c r="D700" i="1"/>
  <c r="C700" i="1"/>
  <c r="H700" i="1" s="1"/>
  <c r="G699" i="1"/>
  <c r="D699" i="1"/>
  <c r="C699" i="1"/>
  <c r="H699" i="1" s="1"/>
  <c r="G698" i="1"/>
  <c r="D698" i="1"/>
  <c r="C698" i="1"/>
  <c r="H698" i="1" s="1"/>
  <c r="D697" i="1"/>
  <c r="C697" i="1"/>
  <c r="H697" i="1" s="1"/>
  <c r="D696" i="1"/>
  <c r="C696" i="1"/>
  <c r="H696" i="1" s="1"/>
  <c r="G695" i="1"/>
  <c r="D695" i="1"/>
  <c r="C695" i="1"/>
  <c r="H695" i="1" s="1"/>
  <c r="G694" i="1"/>
  <c r="D694" i="1"/>
  <c r="C694" i="1"/>
  <c r="H694" i="1" s="1"/>
  <c r="D693" i="1"/>
  <c r="C693" i="1"/>
  <c r="H693" i="1" s="1"/>
  <c r="D692" i="1"/>
  <c r="C692" i="1"/>
  <c r="H692" i="1" s="1"/>
  <c r="G691" i="1"/>
  <c r="D691" i="1"/>
  <c r="C691" i="1"/>
  <c r="H691" i="1" s="1"/>
  <c r="G690" i="1"/>
  <c r="D690" i="1"/>
  <c r="C690" i="1"/>
  <c r="H690" i="1" s="1"/>
  <c r="D689" i="1"/>
  <c r="C689" i="1"/>
  <c r="H689" i="1" s="1"/>
  <c r="D688" i="1"/>
  <c r="C688" i="1"/>
  <c r="H688" i="1" s="1"/>
  <c r="D687" i="1"/>
  <c r="G687" i="1" s="1"/>
  <c r="C687" i="1"/>
  <c r="G686" i="1"/>
  <c r="D686" i="1"/>
  <c r="C686" i="1"/>
  <c r="H686" i="1" s="1"/>
  <c r="D685" i="1"/>
  <c r="C685" i="1"/>
  <c r="D684" i="1"/>
  <c r="C684" i="1"/>
  <c r="H684" i="1" s="1"/>
  <c r="G683" i="1"/>
  <c r="D683" i="1"/>
  <c r="C683" i="1"/>
  <c r="H683" i="1" s="1"/>
  <c r="G682" i="1"/>
  <c r="D682" i="1"/>
  <c r="C682" i="1"/>
  <c r="H682" i="1" s="1"/>
  <c r="D681" i="1"/>
  <c r="C681" i="1"/>
  <c r="D680" i="1"/>
  <c r="C680" i="1"/>
  <c r="H680" i="1" s="1"/>
  <c r="G679" i="1"/>
  <c r="D679" i="1"/>
  <c r="C679" i="1"/>
  <c r="H679" i="1" s="1"/>
  <c r="G678" i="1"/>
  <c r="D678" i="1"/>
  <c r="C678" i="1"/>
  <c r="H678" i="1" s="1"/>
  <c r="D677" i="1"/>
  <c r="C677" i="1"/>
  <c r="D676" i="1"/>
  <c r="C676" i="1"/>
  <c r="H676" i="1" s="1"/>
  <c r="G675" i="1"/>
  <c r="D675" i="1"/>
  <c r="C675" i="1"/>
  <c r="H675" i="1" s="1"/>
  <c r="G674" i="1"/>
  <c r="D674" i="1"/>
  <c r="C674" i="1"/>
  <c r="H674" i="1" s="1"/>
  <c r="D673" i="1"/>
  <c r="C673" i="1"/>
  <c r="D672" i="1"/>
  <c r="C672" i="1"/>
  <c r="H672" i="1" s="1"/>
  <c r="G671" i="1"/>
  <c r="D671" i="1"/>
  <c r="C671" i="1"/>
  <c r="H671" i="1" s="1"/>
  <c r="G670" i="1"/>
  <c r="D670" i="1"/>
  <c r="C670" i="1"/>
  <c r="H670" i="1" s="1"/>
  <c r="D669" i="1"/>
  <c r="C669" i="1"/>
  <c r="D668" i="1"/>
  <c r="C668" i="1"/>
  <c r="H668" i="1" s="1"/>
  <c r="G667" i="1"/>
  <c r="D667" i="1"/>
  <c r="C667" i="1"/>
  <c r="H667" i="1" s="1"/>
  <c r="G666" i="1"/>
  <c r="D666" i="1"/>
  <c r="C666" i="1"/>
  <c r="H666" i="1" s="1"/>
  <c r="D665" i="1"/>
  <c r="C665" i="1"/>
  <c r="D664" i="1"/>
  <c r="C664" i="1"/>
  <c r="G663" i="1"/>
  <c r="D663" i="1"/>
  <c r="C663" i="1"/>
  <c r="H663" i="1" s="1"/>
  <c r="D662" i="1"/>
  <c r="G662" i="1" s="1"/>
  <c r="C662" i="1"/>
  <c r="D661" i="1"/>
  <c r="C661" i="1"/>
  <c r="D660" i="1"/>
  <c r="C660" i="1"/>
  <c r="G659" i="1"/>
  <c r="D659" i="1"/>
  <c r="C659" i="1"/>
  <c r="H659" i="1" s="1"/>
  <c r="D658" i="1"/>
  <c r="G658" i="1" s="1"/>
  <c r="C658" i="1"/>
  <c r="D657" i="1"/>
  <c r="C657" i="1"/>
  <c r="D656" i="1"/>
  <c r="C656" i="1"/>
  <c r="G655" i="1"/>
  <c r="D655" i="1"/>
  <c r="C655" i="1"/>
  <c r="H655" i="1" s="1"/>
  <c r="D654" i="1"/>
  <c r="G654" i="1" s="1"/>
  <c r="C654" i="1"/>
  <c r="D653" i="1"/>
  <c r="C653" i="1"/>
  <c r="H653" i="1" s="1"/>
  <c r="D652" i="1"/>
  <c r="C652" i="1"/>
  <c r="D651" i="1"/>
  <c r="C651" i="1"/>
  <c r="H651" i="1" s="1"/>
  <c r="D650" i="1"/>
  <c r="G650" i="1" s="1"/>
  <c r="C650" i="1"/>
  <c r="D649" i="1"/>
  <c r="G649" i="1" s="1"/>
  <c r="C649" i="1"/>
  <c r="D648" i="1"/>
  <c r="C648" i="1"/>
  <c r="G647" i="1"/>
  <c r="D647" i="1"/>
  <c r="C647" i="1"/>
  <c r="H647" i="1" s="1"/>
  <c r="D646" i="1"/>
  <c r="G646" i="1" s="1"/>
  <c r="C646" i="1"/>
  <c r="C645" i="1"/>
  <c r="D644" i="1"/>
  <c r="C644" i="1"/>
  <c r="D643" i="1"/>
  <c r="C643" i="1"/>
  <c r="H643" i="1" s="1"/>
  <c r="D642" i="1"/>
  <c r="G642" i="1" s="1"/>
  <c r="C642" i="1"/>
  <c r="D641" i="1"/>
  <c r="G641" i="1" s="1"/>
  <c r="C641" i="1"/>
  <c r="H641" i="1" s="1"/>
  <c r="D632" i="1"/>
  <c r="C632" i="1"/>
  <c r="D631" i="1"/>
  <c r="C631" i="1"/>
  <c r="H631" i="1" s="1"/>
  <c r="D628" i="1"/>
  <c r="C628" i="1"/>
  <c r="D627" i="1"/>
  <c r="C627" i="1"/>
  <c r="H627" i="1" s="1"/>
  <c r="G626" i="1"/>
  <c r="D626" i="1"/>
  <c r="C626" i="1"/>
  <c r="H626" i="1" s="1"/>
  <c r="G625" i="1"/>
  <c r="D625" i="1"/>
  <c r="C625" i="1"/>
  <c r="H625" i="1" s="1"/>
  <c r="D624" i="1"/>
  <c r="C624" i="1"/>
  <c r="H624" i="1" s="1"/>
  <c r="D623" i="1"/>
  <c r="C623" i="1"/>
  <c r="H623" i="1" s="1"/>
  <c r="G622" i="1"/>
  <c r="D622" i="1"/>
  <c r="C622" i="1"/>
  <c r="H622" i="1" s="1"/>
  <c r="G621" i="1"/>
  <c r="D621" i="1"/>
  <c r="C621" i="1"/>
  <c r="H621" i="1" s="1"/>
  <c r="D620" i="1"/>
  <c r="C620" i="1"/>
  <c r="H620" i="1" s="1"/>
  <c r="D619" i="1"/>
  <c r="G618" i="1"/>
  <c r="D618" i="1"/>
  <c r="C618" i="1"/>
  <c r="H618" i="1" s="1"/>
  <c r="G617" i="1"/>
  <c r="D617" i="1"/>
  <c r="C617" i="1"/>
  <c r="H617" i="1" s="1"/>
  <c r="D616" i="1"/>
  <c r="C616" i="1"/>
  <c r="H616" i="1" s="1"/>
  <c r="D615" i="1"/>
  <c r="C615" i="1"/>
  <c r="H615" i="1" s="1"/>
  <c r="G614" i="1"/>
  <c r="D614" i="1"/>
  <c r="C614" i="1"/>
  <c r="H614" i="1" s="1"/>
  <c r="G613" i="1"/>
  <c r="D613" i="1"/>
  <c r="C613" i="1"/>
  <c r="H613" i="1" s="1"/>
  <c r="D612" i="1"/>
  <c r="C612" i="1"/>
  <c r="H612" i="1" s="1"/>
  <c r="D611" i="1"/>
  <c r="C611" i="1"/>
  <c r="H611" i="1" s="1"/>
  <c r="G610" i="1"/>
  <c r="D610" i="1"/>
  <c r="C610" i="1"/>
  <c r="H610" i="1" s="1"/>
  <c r="G609" i="1"/>
  <c r="D609" i="1"/>
  <c r="C609" i="1"/>
  <c r="H609" i="1" s="1"/>
  <c r="D608" i="1"/>
  <c r="C608" i="1"/>
  <c r="H608" i="1" s="1"/>
  <c r="D607" i="1"/>
  <c r="C607" i="1"/>
  <c r="H607" i="1" s="1"/>
  <c r="G606" i="1"/>
  <c r="D606" i="1"/>
  <c r="C606" i="1"/>
  <c r="H606" i="1" s="1"/>
  <c r="G605" i="1"/>
  <c r="D605" i="1"/>
  <c r="C605" i="1"/>
  <c r="H605" i="1" s="1"/>
  <c r="D604" i="1"/>
  <c r="C604" i="1"/>
  <c r="H604" i="1" s="1"/>
  <c r="D603" i="1"/>
  <c r="C603" i="1"/>
  <c r="H603" i="1" s="1"/>
  <c r="G602" i="1"/>
  <c r="D602" i="1"/>
  <c r="C602" i="1"/>
  <c r="H602" i="1" s="1"/>
  <c r="G601" i="1"/>
  <c r="D601" i="1"/>
  <c r="C601" i="1"/>
  <c r="H601" i="1" s="1"/>
  <c r="D600" i="1"/>
  <c r="C600" i="1"/>
  <c r="H600" i="1" s="1"/>
  <c r="D599" i="1"/>
  <c r="C599" i="1"/>
  <c r="H599" i="1" s="1"/>
  <c r="G598" i="1"/>
  <c r="D598" i="1"/>
  <c r="C598" i="1"/>
  <c r="H598" i="1" s="1"/>
  <c r="G597" i="1"/>
  <c r="D597" i="1"/>
  <c r="C597" i="1"/>
  <c r="H597" i="1" s="1"/>
  <c r="D596" i="1"/>
  <c r="C596" i="1"/>
  <c r="H596" i="1" s="1"/>
  <c r="D595" i="1"/>
  <c r="C595" i="1"/>
  <c r="H595" i="1" s="1"/>
  <c r="G594" i="1"/>
  <c r="D594" i="1"/>
  <c r="C594" i="1"/>
  <c r="H594" i="1" s="1"/>
  <c r="G593" i="1"/>
  <c r="D593" i="1"/>
  <c r="C593" i="1"/>
  <c r="H593" i="1" s="1"/>
  <c r="D592" i="1"/>
  <c r="C592" i="1"/>
  <c r="H592" i="1" s="1"/>
  <c r="D591" i="1"/>
  <c r="C591" i="1"/>
  <c r="H591" i="1" s="1"/>
  <c r="G590" i="1"/>
  <c r="D590" i="1"/>
  <c r="C590" i="1"/>
  <c r="H590" i="1" s="1"/>
  <c r="G589" i="1"/>
  <c r="D589" i="1"/>
  <c r="C589" i="1"/>
  <c r="H589" i="1" s="1"/>
  <c r="D588" i="1"/>
  <c r="C588" i="1"/>
  <c r="H588" i="1" s="1"/>
  <c r="G586" i="1"/>
  <c r="D586" i="1"/>
  <c r="C586" i="1"/>
  <c r="H586" i="1" s="1"/>
  <c r="G585" i="1"/>
  <c r="D585" i="1"/>
  <c r="C585" i="1"/>
  <c r="H585" i="1" s="1"/>
  <c r="D584" i="1"/>
  <c r="C584" i="1"/>
  <c r="H584" i="1" s="1"/>
  <c r="D583" i="1"/>
  <c r="C583" i="1"/>
  <c r="H583" i="1" s="1"/>
  <c r="G582" i="1"/>
  <c r="D582" i="1"/>
  <c r="C582" i="1"/>
  <c r="H582" i="1" s="1"/>
  <c r="G581" i="1"/>
  <c r="D581" i="1"/>
  <c r="C581" i="1"/>
  <c r="H581" i="1" s="1"/>
  <c r="D580" i="1"/>
  <c r="C580" i="1"/>
  <c r="H580" i="1" s="1"/>
  <c r="D579" i="1"/>
  <c r="C579" i="1"/>
  <c r="H579" i="1" s="1"/>
  <c r="G578" i="1"/>
  <c r="D578" i="1"/>
  <c r="C578" i="1"/>
  <c r="H578" i="1" s="1"/>
  <c r="G577" i="1"/>
  <c r="D577" i="1"/>
  <c r="C577" i="1"/>
  <c r="H577" i="1" s="1"/>
  <c r="D576" i="1"/>
  <c r="C576" i="1"/>
  <c r="H576" i="1" s="1"/>
  <c r="D575" i="1"/>
  <c r="C575" i="1"/>
  <c r="H575" i="1" s="1"/>
  <c r="C574" i="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D566" i="1"/>
  <c r="C566" i="1"/>
  <c r="H566" i="1" s="1"/>
  <c r="D565" i="1"/>
  <c r="C565" i="1"/>
  <c r="H565" i="1" s="1"/>
  <c r="D564" i="1"/>
  <c r="C564" i="1"/>
  <c r="H564" i="1" s="1"/>
  <c r="D563" i="1"/>
  <c r="C563" i="1"/>
  <c r="G563" i="1" s="1"/>
  <c r="D562" i="1"/>
  <c r="C562" i="1"/>
  <c r="G562" i="1" s="1"/>
  <c r="D561"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C412" i="1"/>
  <c r="C411" i="1"/>
  <c r="H406" i="1"/>
  <c r="G406" i="1"/>
  <c r="D406" i="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H291" i="1" s="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G188" i="1"/>
  <c r="D188" i="1"/>
  <c r="H188" i="1" s="1"/>
  <c r="C188" i="1"/>
  <c r="H187" i="1"/>
  <c r="D187" i="1"/>
  <c r="G187" i="1" s="1"/>
  <c r="C187" i="1"/>
  <c r="D186" i="1"/>
  <c r="H186" i="1" s="1"/>
  <c r="C186" i="1"/>
  <c r="H185" i="1"/>
  <c r="G185" i="1"/>
  <c r="D185" i="1"/>
  <c r="C185" i="1"/>
  <c r="C184" i="1"/>
  <c r="H183" i="1"/>
  <c r="G183" i="1"/>
  <c r="D183" i="1"/>
  <c r="C183" i="1"/>
  <c r="H182" i="1"/>
  <c r="G182" i="1"/>
  <c r="D182" i="1"/>
  <c r="C182" i="1"/>
  <c r="D181" i="1"/>
  <c r="H181" i="1" s="1"/>
  <c r="C181" i="1"/>
  <c r="D180" i="1"/>
  <c r="H180" i="1" s="1"/>
  <c r="C180" i="1"/>
  <c r="D179" i="1"/>
  <c r="H179" i="1" s="1"/>
  <c r="C179" i="1"/>
  <c r="D178" i="1"/>
  <c r="H178" i="1" s="1"/>
  <c r="C178" i="1"/>
  <c r="D177" i="1"/>
  <c r="H177" i="1" s="1"/>
  <c r="C177" i="1"/>
  <c r="H176" i="1"/>
  <c r="G176" i="1"/>
  <c r="D176" i="1"/>
  <c r="C176" i="1"/>
  <c r="D175" i="1"/>
  <c r="H175" i="1" s="1"/>
  <c r="C175" i="1"/>
  <c r="D174" i="1"/>
  <c r="H174" i="1" s="1"/>
  <c r="C174" i="1"/>
  <c r="C173" i="1"/>
  <c r="H172" i="1"/>
  <c r="G172" i="1"/>
  <c r="D172" i="1"/>
  <c r="C172" i="1"/>
  <c r="H171" i="1"/>
  <c r="G171" i="1"/>
  <c r="D171" i="1"/>
  <c r="C171" i="1"/>
  <c r="H170" i="1"/>
  <c r="G170" i="1"/>
  <c r="D170" i="1"/>
  <c r="C170" i="1"/>
  <c r="D169" i="1"/>
  <c r="H169" i="1" s="1"/>
  <c r="C169" i="1"/>
  <c r="D168" i="1"/>
  <c r="H168" i="1" s="1"/>
  <c r="C168" i="1"/>
  <c r="D167" i="1"/>
  <c r="H167" i="1" s="1"/>
  <c r="C167" i="1"/>
  <c r="D166" i="1"/>
  <c r="H166" i="1" s="1"/>
  <c r="C166" i="1"/>
  <c r="C165" i="1"/>
  <c r="H164" i="1"/>
  <c r="D164" i="1"/>
  <c r="G164" i="1" s="1"/>
  <c r="C164" i="1"/>
  <c r="H163" i="1"/>
  <c r="G163" i="1"/>
  <c r="D163" i="1"/>
  <c r="C163" i="1"/>
  <c r="D162" i="1"/>
  <c r="G162" i="1" s="1"/>
  <c r="C162" i="1"/>
  <c r="D161" i="1"/>
  <c r="G161" i="1" s="1"/>
  <c r="C161" i="1"/>
  <c r="C160" i="1"/>
  <c r="C159" i="1"/>
  <c r="H158" i="1"/>
  <c r="G158" i="1"/>
  <c r="D158" i="1"/>
  <c r="C158" i="1"/>
  <c r="H157" i="1"/>
  <c r="D157" i="1"/>
  <c r="G157" i="1" s="1"/>
  <c r="C157" i="1"/>
  <c r="H156" i="1"/>
  <c r="G156" i="1"/>
  <c r="D156" i="1"/>
  <c r="C156" i="1"/>
  <c r="C155" i="1"/>
  <c r="H154" i="1"/>
  <c r="D154" i="1"/>
  <c r="G154" i="1" s="1"/>
  <c r="C154" i="1"/>
  <c r="H153" i="1"/>
  <c r="G153" i="1"/>
  <c r="D153" i="1"/>
  <c r="C153" i="1"/>
  <c r="H152" i="1"/>
  <c r="G152" i="1"/>
  <c r="D152" i="1"/>
  <c r="C152" i="1"/>
  <c r="H151" i="1"/>
  <c r="G151" i="1"/>
  <c r="D151" i="1"/>
  <c r="C151" i="1"/>
  <c r="D150" i="1"/>
  <c r="G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D131" i="1"/>
  <c r="G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D66" i="1"/>
  <c r="G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24" i="1" l="1"/>
  <c r="G1278" i="1"/>
  <c r="G1270" i="1"/>
  <c r="G1262" i="1"/>
  <c r="G1234" i="1"/>
  <c r="G1232" i="1"/>
  <c r="G1230" i="1"/>
  <c r="G1228" i="1"/>
  <c r="D1227" i="1"/>
  <c r="H1227" i="1" s="1"/>
  <c r="E245" i="5"/>
  <c r="F246" i="5"/>
  <c r="G1223" i="1"/>
  <c r="G1225" i="1"/>
  <c r="E282" i="9"/>
  <c r="G1219" i="1"/>
  <c r="D1216" i="1"/>
  <c r="H1216" i="1" s="1"/>
  <c r="G1217" i="1"/>
  <c r="G1216" i="1"/>
  <c r="H311" i="9"/>
  <c r="D1183" i="1"/>
  <c r="H1183" i="1" s="1"/>
  <c r="G1183" i="1"/>
  <c r="D1184" i="1"/>
  <c r="H1184" i="1" s="1"/>
  <c r="F207" i="5"/>
  <c r="G1156" i="1"/>
  <c r="G1154" i="1"/>
  <c r="G1148" i="1"/>
  <c r="G1141" i="1"/>
  <c r="G1056" i="1"/>
  <c r="G1064" i="1"/>
  <c r="G1032" i="1"/>
  <c r="G1023" i="1"/>
  <c r="G1028" i="1"/>
  <c r="G1014" i="1"/>
  <c r="D1013" i="1"/>
  <c r="H1013" i="1" s="1"/>
  <c r="G1007" i="1"/>
  <c r="G1012" i="1"/>
  <c r="G1008" i="1"/>
  <c r="G1003" i="1"/>
  <c r="G1000" i="1"/>
  <c r="G999" i="1"/>
  <c r="D997" i="1"/>
  <c r="H997" i="1" s="1"/>
  <c r="G991" i="1"/>
  <c r="G992" i="1"/>
  <c r="D986" i="1"/>
  <c r="H986" i="1" s="1"/>
  <c r="G987" i="1"/>
  <c r="G1509" i="1"/>
  <c r="H1508" i="1"/>
  <c r="H1499" i="1"/>
  <c r="G1501" i="1"/>
  <c r="H1504" i="1"/>
  <c r="H1492" i="1"/>
  <c r="G1485" i="1"/>
  <c r="G1483" i="1"/>
  <c r="D6" i="8"/>
  <c r="C1481" i="1" s="1"/>
  <c r="E294" i="9"/>
  <c r="B294" i="9" s="1"/>
  <c r="B215" i="9"/>
  <c r="G209" i="1"/>
  <c r="H735" i="1"/>
  <c r="F219" i="9"/>
  <c r="B219" i="9" s="1"/>
  <c r="H711" i="1"/>
  <c r="E41" i="9"/>
  <c r="B41" i="9" s="1"/>
  <c r="H687" i="1"/>
  <c r="E31" i="9"/>
  <c r="B31" i="9" s="1"/>
  <c r="H649" i="1"/>
  <c r="B275" i="9"/>
  <c r="H645" i="1"/>
  <c r="F268" i="9"/>
  <c r="B268" i="9" s="1"/>
  <c r="G405" i="1"/>
  <c r="G404" i="1"/>
  <c r="D364" i="1"/>
  <c r="G291" i="1"/>
  <c r="G413" i="1"/>
  <c r="D412" i="1"/>
  <c r="E643" i="4"/>
  <c r="D637" i="1" s="1"/>
  <c r="H411" i="1"/>
  <c r="G206" i="1"/>
  <c r="G207" i="1"/>
  <c r="H192" i="1"/>
  <c r="G192" i="1"/>
  <c r="G198" i="1"/>
  <c r="G201" i="1"/>
  <c r="F196" i="4"/>
  <c r="D184" i="1"/>
  <c r="H184" i="1" s="1"/>
  <c r="G186" i="1"/>
  <c r="E47" i="9"/>
  <c r="B47" i="9" s="1"/>
  <c r="F223" i="9"/>
  <c r="B223" i="9" s="1"/>
  <c r="E45" i="9"/>
  <c r="B45" i="9" s="1"/>
  <c r="G181" i="1"/>
  <c r="G180" i="1"/>
  <c r="E44" i="9"/>
  <c r="B44" i="9" s="1"/>
  <c r="G179" i="1"/>
  <c r="E43" i="9"/>
  <c r="B43" i="9" s="1"/>
  <c r="G178" i="1"/>
  <c r="G177" i="1"/>
  <c r="G175" i="1"/>
  <c r="G173" i="1"/>
  <c r="G174" i="1"/>
  <c r="D165" i="1"/>
  <c r="H165" i="1" s="1"/>
  <c r="G169" i="1"/>
  <c r="G168" i="1"/>
  <c r="G167" i="1"/>
  <c r="G165" i="1"/>
  <c r="G166" i="1"/>
  <c r="D160" i="1"/>
  <c r="H160" i="1" s="1"/>
  <c r="H162" i="1"/>
  <c r="G160" i="1"/>
  <c r="H161" i="1"/>
  <c r="G155" i="1"/>
  <c r="H155" i="1"/>
  <c r="F159" i="4"/>
  <c r="E40" i="9"/>
  <c r="B40" i="9" s="1"/>
  <c r="H150" i="1"/>
  <c r="E152" i="4"/>
  <c r="D148" i="1" s="1"/>
  <c r="G149" i="1"/>
  <c r="D130" i="1"/>
  <c r="E133" i="4"/>
  <c r="D121" i="1"/>
  <c r="G108" i="1"/>
  <c r="G113" i="1"/>
  <c r="B217" i="9"/>
  <c r="G70" i="1"/>
  <c r="H70" i="1"/>
  <c r="H66" i="1"/>
  <c r="D64" i="1"/>
  <c r="D1408" i="1"/>
  <c r="G1456" i="1"/>
  <c r="H29" i="3"/>
  <c r="H1456"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661" i="1"/>
  <c r="G661" i="1"/>
  <c r="H665" i="1"/>
  <c r="G665" i="1"/>
  <c r="H673" i="1"/>
  <c r="G673" i="1"/>
  <c r="H681" i="1"/>
  <c r="G681" i="1"/>
  <c r="G565" i="1"/>
  <c r="G569" i="1"/>
  <c r="G573" i="1"/>
  <c r="G576" i="1"/>
  <c r="G580" i="1"/>
  <c r="G584" i="1"/>
  <c r="G588" i="1"/>
  <c r="G592" i="1"/>
  <c r="G596" i="1"/>
  <c r="G600" i="1"/>
  <c r="G604" i="1"/>
  <c r="G608" i="1"/>
  <c r="G612" i="1"/>
  <c r="G616" i="1"/>
  <c r="G620" i="1"/>
  <c r="G624" i="1"/>
  <c r="G643" i="1"/>
  <c r="G651" i="1"/>
  <c r="G564" i="1"/>
  <c r="G568" i="1"/>
  <c r="G572" i="1"/>
  <c r="G575" i="1"/>
  <c r="G579" i="1"/>
  <c r="G583" i="1"/>
  <c r="G591" i="1"/>
  <c r="G595" i="1"/>
  <c r="G599" i="1"/>
  <c r="G603" i="1"/>
  <c r="G607" i="1"/>
  <c r="G611" i="1"/>
  <c r="G615" i="1"/>
  <c r="G623" i="1"/>
  <c r="G627" i="1"/>
  <c r="G631" i="1"/>
  <c r="G645" i="1"/>
  <c r="G653" i="1"/>
  <c r="H657" i="1"/>
  <c r="G657" i="1"/>
  <c r="H669" i="1"/>
  <c r="G669" i="1"/>
  <c r="H677" i="1"/>
  <c r="G677" i="1"/>
  <c r="H685" i="1"/>
  <c r="G685" i="1"/>
  <c r="H628" i="1"/>
  <c r="H632" i="1"/>
  <c r="H644" i="1"/>
  <c r="H648" i="1"/>
  <c r="H652" i="1"/>
  <c r="H656" i="1"/>
  <c r="H660" i="1"/>
  <c r="H664" i="1"/>
  <c r="G689" i="1"/>
  <c r="G693" i="1"/>
  <c r="G697" i="1"/>
  <c r="G701" i="1"/>
  <c r="G705" i="1"/>
  <c r="G709" i="1"/>
  <c r="G713" i="1"/>
  <c r="G717" i="1"/>
  <c r="G721" i="1"/>
  <c r="G725" i="1"/>
  <c r="G729" i="1"/>
  <c r="G733" i="1"/>
  <c r="G737" i="1"/>
  <c r="G741" i="1"/>
  <c r="G745" i="1"/>
  <c r="G943" i="1"/>
  <c r="H943" i="1"/>
  <c r="G951" i="1"/>
  <c r="H951" i="1"/>
  <c r="G628" i="1"/>
  <c r="G632" i="1"/>
  <c r="H642" i="1"/>
  <c r="G644" i="1"/>
  <c r="H646" i="1"/>
  <c r="G648" i="1"/>
  <c r="H650" i="1"/>
  <c r="G652" i="1"/>
  <c r="H654" i="1"/>
  <c r="G656" i="1"/>
  <c r="H658" i="1"/>
  <c r="G660" i="1"/>
  <c r="H662" i="1"/>
  <c r="G664" i="1"/>
  <c r="G668" i="1"/>
  <c r="G672" i="1"/>
  <c r="G676" i="1"/>
  <c r="G680" i="1"/>
  <c r="G684" i="1"/>
  <c r="G688" i="1"/>
  <c r="G692" i="1"/>
  <c r="G696" i="1"/>
  <c r="G700" i="1"/>
  <c r="G704" i="1"/>
  <c r="G708" i="1"/>
  <c r="G712" i="1"/>
  <c r="G716" i="1"/>
  <c r="G720" i="1"/>
  <c r="G724" i="1"/>
  <c r="G728" i="1"/>
  <c r="G732" i="1"/>
  <c r="G736" i="1"/>
  <c r="G740" i="1"/>
  <c r="G744" i="1"/>
  <c r="G748" i="1"/>
  <c r="G947" i="1"/>
  <c r="H947" i="1"/>
  <c r="G1248" i="1"/>
  <c r="H1248" i="1"/>
  <c r="G1264" i="1"/>
  <c r="H1264" i="1"/>
  <c r="G1280" i="1"/>
  <c r="H1280" i="1"/>
  <c r="G1296" i="1"/>
  <c r="H1296" i="1"/>
  <c r="G1304" i="1"/>
  <c r="H1304" i="1"/>
  <c r="G1496" i="1"/>
  <c r="H1496" i="1"/>
  <c r="G957" i="1"/>
  <c r="G961" i="1"/>
  <c r="G965" i="1"/>
  <c r="G969" i="1"/>
  <c r="G973" i="1"/>
  <c r="G977" i="1"/>
  <c r="G1236" i="1"/>
  <c r="H1236" i="1"/>
  <c r="G1252" i="1"/>
  <c r="H1252" i="1"/>
  <c r="G1268" i="1"/>
  <c r="H1268" i="1"/>
  <c r="G1284" i="1"/>
  <c r="H1284"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G1240" i="1"/>
  <c r="H1240" i="1"/>
  <c r="G1256" i="1"/>
  <c r="H1256" i="1"/>
  <c r="G1272" i="1"/>
  <c r="H1272" i="1"/>
  <c r="G1288" i="1"/>
  <c r="H1288"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G1441" i="1"/>
  <c r="I1441" i="1" s="1"/>
  <c r="H1441" i="1"/>
  <c r="J1441" i="1"/>
  <c r="J1478" i="1"/>
  <c r="H1478" i="1"/>
  <c r="G1478" i="1"/>
  <c r="I1478" i="1" s="1"/>
  <c r="H941" i="1"/>
  <c r="H945" i="1"/>
  <c r="H949" i="1"/>
  <c r="H953" i="1"/>
  <c r="G955" i="1"/>
  <c r="G959" i="1"/>
  <c r="G963" i="1"/>
  <c r="G967" i="1"/>
  <c r="G971" i="1"/>
  <c r="G975" i="1"/>
  <c r="G979" i="1"/>
  <c r="G1244" i="1"/>
  <c r="H1244" i="1"/>
  <c r="G1260" i="1"/>
  <c r="H1260" i="1"/>
  <c r="G1276" i="1"/>
  <c r="H1276" i="1"/>
  <c r="G1292" i="1"/>
  <c r="H1292" i="1"/>
  <c r="G1300" i="1"/>
  <c r="H1300" i="1"/>
  <c r="G1437" i="1"/>
  <c r="H1437" i="1"/>
  <c r="H1447" i="1"/>
  <c r="G1447" i="1"/>
  <c r="J1447" i="1"/>
  <c r="H1455" i="1"/>
  <c r="G1455" i="1"/>
  <c r="I1455" i="1" s="1"/>
  <c r="J1455" i="1"/>
  <c r="H1464" i="1"/>
  <c r="J1464" i="1"/>
  <c r="G1464" i="1"/>
  <c r="I1464" i="1" s="1"/>
  <c r="H1466" i="1"/>
  <c r="J1466" i="1"/>
  <c r="G1466" i="1"/>
  <c r="H1468" i="1"/>
  <c r="J1468" i="1"/>
  <c r="G1468" i="1"/>
  <c r="G1239" i="1"/>
  <c r="G1243" i="1"/>
  <c r="G1247" i="1"/>
  <c r="G1251" i="1"/>
  <c r="G1255" i="1"/>
  <c r="G1259" i="1"/>
  <c r="G1263" i="1"/>
  <c r="G1267" i="1"/>
  <c r="G1271" i="1"/>
  <c r="G1275" i="1"/>
  <c r="G1279" i="1"/>
  <c r="G1283" i="1"/>
  <c r="G1287" i="1"/>
  <c r="G1291" i="1"/>
  <c r="G1295" i="1"/>
  <c r="G1303" i="1"/>
  <c r="J1444" i="1"/>
  <c r="H1444" i="1"/>
  <c r="J1446" i="1"/>
  <c r="H1446" i="1"/>
  <c r="G1446" i="1"/>
  <c r="I1446" i="1" s="1"/>
  <c r="H1477" i="1"/>
  <c r="J1477" i="1"/>
  <c r="G1477" i="1"/>
  <c r="G1482" i="1"/>
  <c r="H1482" i="1"/>
  <c r="F422" i="4"/>
  <c r="D421" i="4"/>
  <c r="G308" i="9"/>
  <c r="F177" i="5"/>
  <c r="H308" i="9"/>
  <c r="E176" i="5"/>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J1440" i="1"/>
  <c r="H1440" i="1"/>
  <c r="I1444" i="1"/>
  <c r="H1451" i="1"/>
  <c r="G1451" i="1"/>
  <c r="H1459" i="1"/>
  <c r="G1459" i="1"/>
  <c r="J1465" i="1"/>
  <c r="H1465" i="1"/>
  <c r="G1465" i="1"/>
  <c r="I1465" i="1" s="1"/>
  <c r="J1467" i="1"/>
  <c r="H1467" i="1"/>
  <c r="G1467" i="1"/>
  <c r="H1469" i="1"/>
  <c r="G1469" i="1"/>
  <c r="J1476" i="1"/>
  <c r="H1476" i="1"/>
  <c r="G1476" i="1"/>
  <c r="I1476" i="1" s="1"/>
  <c r="G1480" i="1"/>
  <c r="H1480"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345" i="4"/>
  <c r="D344" i="4"/>
  <c r="D643" i="4"/>
  <c r="F416" i="4"/>
  <c r="G1237"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G1301" i="1"/>
  <c r="H1303" i="1"/>
  <c r="G1305" i="1"/>
  <c r="G1440" i="1"/>
  <c r="I1440" i="1" s="1"/>
  <c r="G1445" i="1"/>
  <c r="J1445" i="1"/>
  <c r="H1445" i="1"/>
  <c r="J1450" i="1"/>
  <c r="H1450" i="1"/>
  <c r="G1450" i="1"/>
  <c r="I1450" i="1" s="1"/>
  <c r="J1458" i="1"/>
  <c r="H1458" i="1"/>
  <c r="G1458" i="1"/>
  <c r="I1458" i="1" s="1"/>
  <c r="I1463" i="1"/>
  <c r="H1479" i="1"/>
  <c r="J1479" i="1"/>
  <c r="G1479" i="1"/>
  <c r="I1479" i="1" s="1"/>
  <c r="G1498" i="1"/>
  <c r="H1498" i="1"/>
  <c r="G1439" i="1"/>
  <c r="I1439" i="1" s="1"/>
  <c r="J1439" i="1"/>
  <c r="G1443" i="1"/>
  <c r="I1443" i="1" s="1"/>
  <c r="J1443" i="1"/>
  <c r="H1454" i="1"/>
  <c r="H1462" i="1"/>
  <c r="I1462" i="1" s="1"/>
  <c r="J1462" i="1"/>
  <c r="H1463" i="1"/>
  <c r="J1471" i="1"/>
  <c r="H1471" i="1"/>
  <c r="I1471" i="1" s="1"/>
  <c r="H1472" i="1"/>
  <c r="I1472" i="1" s="1"/>
  <c r="J1472" i="1"/>
  <c r="J1473" i="1"/>
  <c r="H1473" i="1"/>
  <c r="I1473" i="1" s="1"/>
  <c r="H1474" i="1"/>
  <c r="I1474" i="1" s="1"/>
  <c r="J1474" i="1"/>
  <c r="E421" i="4"/>
  <c r="D69" i="5"/>
  <c r="F70" i="5"/>
  <c r="F118" i="6"/>
  <c r="D114" i="6"/>
  <c r="G1438" i="1"/>
  <c r="I1442" i="1"/>
  <c r="H1449" i="1"/>
  <c r="I1449" i="1" s="1"/>
  <c r="J1449" i="1"/>
  <c r="H1453" i="1"/>
  <c r="H1457" i="1"/>
  <c r="I1457" i="1" s="1"/>
  <c r="J1457" i="1"/>
  <c r="H1461" i="1"/>
  <c r="H1506" i="1"/>
  <c r="G1506" i="1"/>
  <c r="H1510" i="1"/>
  <c r="G1510" i="1"/>
  <c r="H1514" i="1"/>
  <c r="G1514" i="1"/>
  <c r="F37" i="4"/>
  <c r="D7" i="4"/>
  <c r="F140" i="4"/>
  <c r="D139" i="4"/>
  <c r="D151" i="4"/>
  <c r="D263" i="4"/>
  <c r="F264" i="4"/>
  <c r="D644" i="4"/>
  <c r="D89" i="6"/>
  <c r="F90" i="6"/>
  <c r="F107" i="4"/>
  <c r="D106" i="4"/>
  <c r="F152" i="4"/>
  <c r="F225" i="4"/>
  <c r="D224" i="4"/>
  <c r="F312" i="4"/>
  <c r="D311" i="4"/>
  <c r="D567" i="4"/>
  <c r="F568" i="4"/>
  <c r="D593" i="4"/>
  <c r="F594" i="4"/>
  <c r="E237" i="5"/>
  <c r="E163" i="4"/>
  <c r="D159" i="1" s="1"/>
  <c r="E224" i="4"/>
  <c r="D220" i="1" s="1"/>
  <c r="D299" i="4"/>
  <c r="E311" i="4"/>
  <c r="E472" i="4"/>
  <c r="D466" i="1" s="1"/>
  <c r="D515" i="4"/>
  <c r="G311" i="9"/>
  <c r="E311" i="9" s="1"/>
  <c r="B311" i="9" s="1"/>
  <c r="F206" i="5"/>
  <c r="D238" i="5"/>
  <c r="F239" i="5"/>
  <c r="D35" i="6"/>
  <c r="E363" i="4"/>
  <c r="D358" i="1" s="1"/>
  <c r="E580" i="4"/>
  <c r="D574" i="1" s="1"/>
  <c r="G574" i="1" s="1"/>
  <c r="D7" i="5"/>
  <c r="D258" i="5"/>
  <c r="F259" i="5"/>
  <c r="D5" i="6"/>
  <c r="F6" i="6"/>
  <c r="E5" i="7"/>
  <c r="D43" i="8"/>
  <c r="E50" i="4"/>
  <c r="D46" i="1" s="1"/>
  <c r="E82" i="4"/>
  <c r="D78" i="1" s="1"/>
  <c r="E124" i="4"/>
  <c r="G21" i="9"/>
  <c r="F177" i="4"/>
  <c r="E252" i="4"/>
  <c r="D248" i="1" s="1"/>
  <c r="D363" i="4"/>
  <c r="D396" i="4"/>
  <c r="E644" i="4"/>
  <c r="D638" i="1" s="1"/>
  <c r="D459" i="4"/>
  <c r="F516" i="4"/>
  <c r="D529" i="4"/>
  <c r="D625" i="4"/>
  <c r="F13" i="5"/>
  <c r="E12" i="5"/>
  <c r="F12" i="5" s="1"/>
  <c r="E68" i="5"/>
  <c r="G290" i="9"/>
  <c r="E290" i="9" s="1"/>
  <c r="B290" i="9" s="1"/>
  <c r="D87" i="5"/>
  <c r="F88" i="5"/>
  <c r="D134" i="5"/>
  <c r="H291" i="9"/>
  <c r="E291" i="9" s="1"/>
  <c r="B291" i="9" s="1"/>
  <c r="E146" i="5"/>
  <c r="D190" i="5"/>
  <c r="F191" i="5"/>
  <c r="E5" i="6"/>
  <c r="M213" i="9"/>
  <c r="G280" i="9"/>
  <c r="E280" i="9" s="1"/>
  <c r="B280" i="9" s="1"/>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G166" i="9"/>
  <c r="H165" i="9"/>
  <c r="L213" i="9"/>
  <c r="G209" i="9"/>
  <c r="E209" i="9" s="1"/>
  <c r="B209" i="9" s="1"/>
  <c r="G205" i="9"/>
  <c r="E205" i="9" s="1"/>
  <c r="B205" i="9" s="1"/>
  <c r="G201" i="9"/>
  <c r="E201" i="9" s="1"/>
  <c r="B201" i="9" s="1"/>
  <c r="G197" i="9"/>
  <c r="E197" i="9" s="1"/>
  <c r="B197" i="9" s="1"/>
  <c r="G193" i="9"/>
  <c r="E193" i="9" s="1"/>
  <c r="B193" i="9" s="1"/>
  <c r="G192" i="9"/>
  <c r="E192" i="9" s="1"/>
  <c r="G188" i="9"/>
  <c r="E188" i="9" s="1"/>
  <c r="B188" i="9" s="1"/>
  <c r="G165" i="9"/>
  <c r="E165" i="9" s="1"/>
  <c r="B165" i="9" s="1"/>
  <c r="G164" i="9"/>
  <c r="E164" i="9" s="1"/>
  <c r="B164" i="9" s="1"/>
  <c r="G163" i="9"/>
  <c r="E163" i="9" s="1"/>
  <c r="B163" i="9" s="1"/>
  <c r="G162" i="9"/>
  <c r="E162" i="9" s="1"/>
  <c r="B162" i="9" s="1"/>
  <c r="G161" i="9"/>
  <c r="E161" i="9" s="1"/>
  <c r="B161" i="9" s="1"/>
  <c r="G281" i="9"/>
  <c r="E281" i="9" s="1"/>
  <c r="B281" i="9" s="1"/>
  <c r="G279" i="9"/>
  <c r="E279" i="9" s="1"/>
  <c r="B279" i="9" s="1"/>
  <c r="G185" i="9"/>
  <c r="E185" i="9" s="1"/>
  <c r="B185" i="9" s="1"/>
  <c r="G181" i="9"/>
  <c r="E181" i="9" s="1"/>
  <c r="B181" i="9" s="1"/>
  <c r="G177" i="9"/>
  <c r="E177" i="9" s="1"/>
  <c r="B177" i="9" s="1"/>
  <c r="G173" i="9"/>
  <c r="E173" i="9" s="1"/>
  <c r="B173" i="9" s="1"/>
  <c r="G169" i="9"/>
  <c r="E169" i="9" s="1"/>
  <c r="B169"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G183" i="9"/>
  <c r="E183" i="9" s="1"/>
  <c r="B183" i="9" s="1"/>
  <c r="G179" i="9"/>
  <c r="E179" i="9" s="1"/>
  <c r="B179" i="9" s="1"/>
  <c r="G175" i="9"/>
  <c r="E175" i="9" s="1"/>
  <c r="B175" i="9" s="1"/>
  <c r="G171" i="9"/>
  <c r="E171" i="9" s="1"/>
  <c r="B171" i="9" s="1"/>
  <c r="G167" i="9"/>
  <c r="E167" i="9" s="1"/>
  <c r="B167" i="9" s="1"/>
  <c r="G189" i="9"/>
  <c r="E189" i="9" s="1"/>
  <c r="B189" i="9" s="1"/>
  <c r="G203" i="9"/>
  <c r="E203" i="9" s="1"/>
  <c r="B203" i="9" s="1"/>
  <c r="G168" i="9"/>
  <c r="E168" i="9" s="1"/>
  <c r="B168" i="9" s="1"/>
  <c r="G176" i="9"/>
  <c r="E176" i="9" s="1"/>
  <c r="B176" i="9" s="1"/>
  <c r="G184" i="9"/>
  <c r="E184" i="9" s="1"/>
  <c r="B184" i="9" s="1"/>
  <c r="G207" i="9"/>
  <c r="E207" i="9" s="1"/>
  <c r="B207" i="9" s="1"/>
  <c r="B58" i="9"/>
  <c r="B66" i="9"/>
  <c r="B74" i="9"/>
  <c r="B82" i="9"/>
  <c r="B90" i="9"/>
  <c r="B98" i="9"/>
  <c r="B106" i="9"/>
  <c r="B114" i="9"/>
  <c r="B122" i="9"/>
  <c r="B130" i="9"/>
  <c r="G195" i="9"/>
  <c r="E195" i="9" s="1"/>
  <c r="B195" i="9" s="1"/>
  <c r="G211" i="9"/>
  <c r="E211" i="9" s="1"/>
  <c r="B211" i="9" s="1"/>
  <c r="I10" i="9"/>
  <c r="B25" i="9"/>
  <c r="E28" i="9"/>
  <c r="B28" i="9" s="1"/>
  <c r="G172" i="9"/>
  <c r="E172" i="9" s="1"/>
  <c r="B172" i="9" s="1"/>
  <c r="G180" i="9"/>
  <c r="E180" i="9" s="1"/>
  <c r="B180" i="9" s="1"/>
  <c r="G199" i="9"/>
  <c r="E199" i="9" s="1"/>
  <c r="B199" i="9" s="1"/>
  <c r="B137" i="9"/>
  <c r="B141" i="9"/>
  <c r="B145" i="9"/>
  <c r="B149" i="9"/>
  <c r="B153" i="9"/>
  <c r="B157" i="9"/>
  <c r="B214" i="9"/>
  <c r="F227" i="9"/>
  <c r="B227" i="9" s="1"/>
  <c r="B246" i="9"/>
  <c r="F259" i="9"/>
  <c r="B259" i="9" s="1"/>
  <c r="B136" i="9"/>
  <c r="B140" i="9"/>
  <c r="B144" i="9"/>
  <c r="B148" i="9"/>
  <c r="B152" i="9"/>
  <c r="B156" i="9"/>
  <c r="B160" i="9"/>
  <c r="B230" i="9"/>
  <c r="F243" i="9"/>
  <c r="B243" i="9" s="1"/>
  <c r="F267" i="9"/>
  <c r="B267" i="9" s="1"/>
  <c r="F277" i="9"/>
  <c r="B295" i="9"/>
  <c r="B299" i="9"/>
  <c r="B303" i="9"/>
  <c r="B307" i="9"/>
  <c r="B287" i="9"/>
  <c r="B221" i="9"/>
  <c r="B229" i="9"/>
  <c r="B237" i="9"/>
  <c r="B245" i="9"/>
  <c r="B253" i="9"/>
  <c r="B282" i="9"/>
  <c r="E286" i="9"/>
  <c r="B286" i="9" s="1"/>
  <c r="B292" i="9"/>
  <c r="B296" i="9"/>
  <c r="B300" i="9"/>
  <c r="B304" i="9"/>
  <c r="G1227" i="1" l="1"/>
  <c r="F245" i="5"/>
  <c r="D1222" i="1"/>
  <c r="G1184" i="1"/>
  <c r="G1013" i="1"/>
  <c r="G997" i="1"/>
  <c r="G986" i="1"/>
  <c r="D42" i="8"/>
  <c r="I34" i="3" s="1"/>
  <c r="H1481" i="1"/>
  <c r="G1481" i="1"/>
  <c r="B192" i="9"/>
  <c r="F213" i="9"/>
  <c r="B213" i="9" s="1"/>
  <c r="H364" i="1"/>
  <c r="G364" i="1"/>
  <c r="G412" i="1"/>
  <c r="H412" i="1"/>
  <c r="G184" i="1"/>
  <c r="H21" i="9"/>
  <c r="E21" i="9" s="1"/>
  <c r="B21" i="9" s="1"/>
  <c r="G148" i="1"/>
  <c r="H148" i="1"/>
  <c r="F133" i="4"/>
  <c r="D129" i="1"/>
  <c r="H130" i="1"/>
  <c r="G130" i="1"/>
  <c r="H121" i="1"/>
  <c r="G121" i="1"/>
  <c r="G64" i="1"/>
  <c r="H64" i="1"/>
  <c r="I1456" i="1"/>
  <c r="E166" i="9"/>
  <c r="B166" i="9" s="1"/>
  <c r="I24" i="3"/>
  <c r="E141" i="6"/>
  <c r="D1299" i="1"/>
  <c r="F625" i="4"/>
  <c r="C619" i="1"/>
  <c r="H78" i="1"/>
  <c r="G78" i="1"/>
  <c r="I29" i="3"/>
  <c r="D1436" i="1"/>
  <c r="F258" i="5"/>
  <c r="C1235" i="1"/>
  <c r="F238" i="5"/>
  <c r="D237" i="5"/>
  <c r="C1215" i="1"/>
  <c r="H466" i="1"/>
  <c r="G466" i="1"/>
  <c r="G159" i="1"/>
  <c r="H159" i="1"/>
  <c r="E151" i="4"/>
  <c r="F151" i="4" s="1"/>
  <c r="F89" i="6"/>
  <c r="C1383" i="1"/>
  <c r="D289" i="4"/>
  <c r="H17" i="3"/>
  <c r="C147" i="1"/>
  <c r="F7" i="4"/>
  <c r="D6" i="4"/>
  <c r="C3" i="1"/>
  <c r="F69" i="5"/>
  <c r="D68" i="5"/>
  <c r="C1047" i="1"/>
  <c r="F421" i="4"/>
  <c r="D420" i="4"/>
  <c r="C415" i="1"/>
  <c r="I1447" i="1"/>
  <c r="F134" i="5"/>
  <c r="C1112" i="1"/>
  <c r="I21" i="3"/>
  <c r="D1046" i="1"/>
  <c r="F529" i="4"/>
  <c r="D528" i="4"/>
  <c r="C523" i="1"/>
  <c r="F396" i="4"/>
  <c r="C391" i="1"/>
  <c r="H46" i="1"/>
  <c r="G46" i="1"/>
  <c r="D6" i="5"/>
  <c r="H20" i="3"/>
  <c r="C985" i="1"/>
  <c r="G316" i="9"/>
  <c r="E316" i="9" s="1"/>
  <c r="E298" i="4"/>
  <c r="D306" i="1"/>
  <c r="I23" i="3"/>
  <c r="D1214" i="1"/>
  <c r="F567" i="4"/>
  <c r="C561" i="1"/>
  <c r="F224" i="4"/>
  <c r="C220" i="1"/>
  <c r="F106" i="4"/>
  <c r="C102" i="1"/>
  <c r="F644" i="4"/>
  <c r="C638" i="1"/>
  <c r="F163" i="4"/>
  <c r="F114" i="6"/>
  <c r="H27" i="3"/>
  <c r="C1408" i="1"/>
  <c r="I1459" i="1"/>
  <c r="G310" i="9"/>
  <c r="E310" i="9" s="1"/>
  <c r="B310" i="9" s="1"/>
  <c r="F190" i="5"/>
  <c r="C1167" i="1"/>
  <c r="E7" i="5"/>
  <c r="F7" i="5" s="1"/>
  <c r="D990" i="1"/>
  <c r="D350" i="4"/>
  <c r="F363" i="4"/>
  <c r="C358" i="1"/>
  <c r="I35" i="3"/>
  <c r="C1518" i="1"/>
  <c r="D141" i="6"/>
  <c r="G318" i="9" s="1"/>
  <c r="E318" i="9" s="1"/>
  <c r="F5" i="6"/>
  <c r="H24" i="3"/>
  <c r="C1299" i="1"/>
  <c r="F35" i="6"/>
  <c r="H25" i="3"/>
  <c r="C1329" i="1"/>
  <c r="F299" i="4"/>
  <c r="D298" i="4"/>
  <c r="C294" i="1"/>
  <c r="E350" i="4"/>
  <c r="F139" i="4"/>
  <c r="C135" i="1"/>
  <c r="E6" i="4"/>
  <c r="E420" i="4"/>
  <c r="D415" i="1"/>
  <c r="F643" i="4"/>
  <c r="C637" i="1"/>
  <c r="D176" i="5"/>
  <c r="F82" i="4"/>
  <c r="I1477" i="1"/>
  <c r="I1466" i="1"/>
  <c r="H574" i="1"/>
  <c r="F146" i="5"/>
  <c r="D1124" i="1"/>
  <c r="F87" i="5"/>
  <c r="C1065" i="1"/>
  <c r="F459" i="4"/>
  <c r="C453" i="1"/>
  <c r="H248" i="1"/>
  <c r="G248" i="1"/>
  <c r="F124" i="4"/>
  <c r="D120" i="1"/>
  <c r="E528" i="4"/>
  <c r="F515" i="4"/>
  <c r="C509" i="1"/>
  <c r="F593" i="4"/>
  <c r="C587" i="1"/>
  <c r="F311" i="4"/>
  <c r="C306" i="1"/>
  <c r="F263" i="4"/>
  <c r="C259" i="1"/>
  <c r="F344" i="4"/>
  <c r="C339" i="1"/>
  <c r="I1467" i="1"/>
  <c r="I1451" i="1"/>
  <c r="E175" i="5"/>
  <c r="D1152" i="1" s="1"/>
  <c r="I22" i="3"/>
  <c r="D1153" i="1"/>
  <c r="E308" i="9"/>
  <c r="B308" i="9" s="1"/>
  <c r="F50" i="4"/>
  <c r="I1468" i="1"/>
  <c r="H1222" i="1" l="1"/>
  <c r="G1222" i="1"/>
  <c r="K1451" i="9"/>
  <c r="G313" i="9"/>
  <c r="E313" i="9" s="1"/>
  <c r="B313" i="9" s="1"/>
  <c r="G314" i="9"/>
  <c r="E314" i="9" s="1"/>
  <c r="B314" i="9" s="1"/>
  <c r="C1517" i="1"/>
  <c r="H11" i="3" s="1"/>
  <c r="H19" i="9"/>
  <c r="E19" i="9" s="1"/>
  <c r="B19" i="9" s="1"/>
  <c r="H129" i="1"/>
  <c r="G129" i="1"/>
  <c r="E317" i="9"/>
  <c r="B318" i="9"/>
  <c r="H587" i="1"/>
  <c r="G587" i="1"/>
  <c r="H306" i="1"/>
  <c r="G306" i="1"/>
  <c r="H1124" i="1"/>
  <c r="G1124" i="1"/>
  <c r="G1299" i="1"/>
  <c r="H1299" i="1"/>
  <c r="G1167" i="1"/>
  <c r="H1167" i="1"/>
  <c r="H1408" i="1"/>
  <c r="G1408" i="1"/>
  <c r="H638" i="1"/>
  <c r="G638" i="1"/>
  <c r="H220" i="1"/>
  <c r="G220" i="1"/>
  <c r="B316" i="9"/>
  <c r="E315" i="9"/>
  <c r="I10" i="3" s="1"/>
  <c r="D636" i="4"/>
  <c r="F528" i="4"/>
  <c r="C522" i="1"/>
  <c r="G1112" i="1"/>
  <c r="H1112" i="1"/>
  <c r="G1047" i="1"/>
  <c r="H1047" i="1"/>
  <c r="D412" i="4"/>
  <c r="D290" i="4"/>
  <c r="H16" i="3"/>
  <c r="F6" i="4"/>
  <c r="C2" i="1"/>
  <c r="I17" i="3"/>
  <c r="E289" i="4"/>
  <c r="E290" i="4" s="1"/>
  <c r="D286" i="1" s="1"/>
  <c r="D147" i="1"/>
  <c r="H147" i="1" s="1"/>
  <c r="G1235" i="1"/>
  <c r="H1235" i="1"/>
  <c r="H339" i="1"/>
  <c r="G339" i="1"/>
  <c r="H509" i="1"/>
  <c r="G509" i="1"/>
  <c r="H120" i="1"/>
  <c r="G120" i="1"/>
  <c r="H453" i="1"/>
  <c r="G453" i="1"/>
  <c r="F176" i="5"/>
  <c r="D175" i="5"/>
  <c r="H22" i="3"/>
  <c r="C1153" i="1"/>
  <c r="E635" i="4"/>
  <c r="D629" i="1" s="1"/>
  <c r="D414" i="1"/>
  <c r="E408" i="4"/>
  <c r="D403" i="1" s="1"/>
  <c r="D345" i="1"/>
  <c r="H1329" i="1"/>
  <c r="G1329" i="1"/>
  <c r="H1518" i="1"/>
  <c r="G1518" i="1"/>
  <c r="D408" i="4"/>
  <c r="F350" i="4"/>
  <c r="C345" i="1"/>
  <c r="H391" i="1"/>
  <c r="G391" i="1"/>
  <c r="H415" i="1"/>
  <c r="G415" i="1"/>
  <c r="F68" i="5"/>
  <c r="H21" i="3"/>
  <c r="C1046" i="1"/>
  <c r="D413" i="4"/>
  <c r="D291" i="4"/>
  <c r="C285" i="1"/>
  <c r="G1215" i="1"/>
  <c r="H1215" i="1"/>
  <c r="I28" i="3"/>
  <c r="D1435" i="1"/>
  <c r="H259" i="1"/>
  <c r="G259" i="1"/>
  <c r="G1065" i="1"/>
  <c r="H1065" i="1"/>
  <c r="H637" i="1"/>
  <c r="G637" i="1"/>
  <c r="I16" i="3"/>
  <c r="E412" i="4"/>
  <c r="D2" i="1"/>
  <c r="H294" i="1"/>
  <c r="G294" i="1"/>
  <c r="H990" i="1"/>
  <c r="G990" i="1"/>
  <c r="H102" i="1"/>
  <c r="G102" i="1"/>
  <c r="G561" i="1"/>
  <c r="H561" i="1"/>
  <c r="D635" i="4"/>
  <c r="F420" i="4"/>
  <c r="C414" i="1"/>
  <c r="H1383" i="1"/>
  <c r="G1383" i="1"/>
  <c r="F237" i="5"/>
  <c r="H23" i="3"/>
  <c r="C1214" i="1"/>
  <c r="H1436" i="1"/>
  <c r="G1436" i="1"/>
  <c r="H619" i="1"/>
  <c r="G619" i="1"/>
  <c r="E636" i="4"/>
  <c r="D630" i="1" s="1"/>
  <c r="D522" i="1"/>
  <c r="G135" i="1"/>
  <c r="H135" i="1"/>
  <c r="F298" i="4"/>
  <c r="D407" i="4"/>
  <c r="C293" i="1"/>
  <c r="F141" i="6"/>
  <c r="H28" i="3"/>
  <c r="C1435" i="1"/>
  <c r="H358" i="1"/>
  <c r="G358" i="1"/>
  <c r="E6" i="5"/>
  <c r="I20" i="3"/>
  <c r="D985" i="1"/>
  <c r="H985" i="1" s="1"/>
  <c r="E407" i="4"/>
  <c r="D402" i="1" s="1"/>
  <c r="D293" i="1"/>
  <c r="G278" i="9"/>
  <c r="C984" i="1"/>
  <c r="G523" i="1"/>
  <c r="H523" i="1"/>
  <c r="H3" i="1"/>
  <c r="G3" i="1"/>
  <c r="E312" i="9" l="1"/>
  <c r="H1517" i="1"/>
  <c r="G1517" i="1"/>
  <c r="G147" i="1"/>
  <c r="F289" i="4"/>
  <c r="H1435" i="1"/>
  <c r="G1435" i="1"/>
  <c r="F407" i="4"/>
  <c r="C402" i="1"/>
  <c r="G1214" i="1"/>
  <c r="H1214" i="1"/>
  <c r="G1046" i="1"/>
  <c r="H1046" i="1"/>
  <c r="G985" i="1"/>
  <c r="N3" i="9"/>
  <c r="I11" i="3"/>
  <c r="E413" i="4"/>
  <c r="E414" i="4" s="1"/>
  <c r="D409" i="1" s="1"/>
  <c r="E291" i="4"/>
  <c r="D287" i="1" s="1"/>
  <c r="D285" i="1"/>
  <c r="G285" i="1" s="1"/>
  <c r="G522" i="1"/>
  <c r="H522" i="1"/>
  <c r="F635" i="4"/>
  <c r="C629" i="1"/>
  <c r="F291" i="4"/>
  <c r="C287" i="1"/>
  <c r="H345" i="1"/>
  <c r="G345" i="1"/>
  <c r="G1153" i="1"/>
  <c r="H1153" i="1"/>
  <c r="F290" i="4"/>
  <c r="C286" i="1"/>
  <c r="H278" i="9"/>
  <c r="E278" i="9" s="1"/>
  <c r="D984" i="1"/>
  <c r="H8" i="3" s="1"/>
  <c r="F6" i="5"/>
  <c r="H2" i="1"/>
  <c r="G2" i="1"/>
  <c r="D639" i="4"/>
  <c r="D414" i="4"/>
  <c r="F412" i="4"/>
  <c r="C407" i="1"/>
  <c r="F636" i="4"/>
  <c r="C630" i="1"/>
  <c r="G984" i="1"/>
  <c r="G285" i="9"/>
  <c r="E285" i="9" s="1"/>
  <c r="B285" i="9" s="1"/>
  <c r="H293" i="1"/>
  <c r="G293" i="1"/>
  <c r="H414" i="1"/>
  <c r="G414" i="1"/>
  <c r="E639" i="4"/>
  <c r="D407" i="1"/>
  <c r="D640" i="4"/>
  <c r="D415" i="4"/>
  <c r="C408" i="1"/>
  <c r="F408" i="4"/>
  <c r="C403" i="1"/>
  <c r="F175" i="5"/>
  <c r="C1152" i="1"/>
  <c r="H9" i="3"/>
  <c r="H984" i="1" l="1"/>
  <c r="H285" i="1"/>
  <c r="E277" i="9"/>
  <c r="I8" i="3" s="1"/>
  <c r="B278" i="9"/>
  <c r="M3" i="9"/>
  <c r="G1152" i="1"/>
  <c r="H1152" i="1"/>
  <c r="D641" i="4"/>
  <c r="F639" i="4"/>
  <c r="C633" i="1"/>
  <c r="K3" i="9"/>
  <c r="I9" i="3"/>
  <c r="D633" i="1"/>
  <c r="F415" i="4"/>
  <c r="C410" i="1"/>
  <c r="H407" i="1"/>
  <c r="G407" i="1"/>
  <c r="H287" i="1"/>
  <c r="G287" i="1"/>
  <c r="E640" i="4"/>
  <c r="F640" i="4" s="1"/>
  <c r="E415" i="4"/>
  <c r="D410" i="1" s="1"/>
  <c r="D408" i="1"/>
  <c r="H408" i="1" s="1"/>
  <c r="H403" i="1"/>
  <c r="G403" i="1"/>
  <c r="F413" i="4"/>
  <c r="D642" i="4"/>
  <c r="C634" i="1"/>
  <c r="H630" i="1"/>
  <c r="G630" i="1"/>
  <c r="F414" i="4"/>
  <c r="C409" i="1"/>
  <c r="H286" i="1"/>
  <c r="G286" i="1"/>
  <c r="H629" i="1"/>
  <c r="G629" i="1"/>
  <c r="H402" i="1"/>
  <c r="G402" i="1"/>
  <c r="G408" i="1" l="1"/>
  <c r="H633" i="1"/>
  <c r="G633" i="1"/>
  <c r="H409" i="1"/>
  <c r="G409" i="1"/>
  <c r="E642" i="4"/>
  <c r="D634" i="1"/>
  <c r="H634" i="1" s="1"/>
  <c r="E641" i="4"/>
  <c r="F641" i="4" s="1"/>
  <c r="F642" i="4"/>
  <c r="D646" i="4"/>
  <c r="C636" i="1"/>
  <c r="H410" i="1"/>
  <c r="G410" i="1"/>
  <c r="D645" i="4"/>
  <c r="C635" i="1"/>
  <c r="G634" i="1" l="1"/>
  <c r="H18" i="3"/>
  <c r="C639" i="1"/>
  <c r="H19" i="3"/>
  <c r="F646" i="4"/>
  <c r="C640" i="1"/>
  <c r="E646" i="4"/>
  <c r="D636" i="1"/>
  <c r="H636" i="1" s="1"/>
  <c r="E645" i="4"/>
  <c r="F645" i="4" s="1"/>
  <c r="D635" i="1"/>
  <c r="H635" i="1" s="1"/>
  <c r="G276" i="9"/>
  <c r="E276" i="9" s="1"/>
  <c r="B276" i="9" s="1"/>
  <c r="G635" i="1" l="1"/>
  <c r="G636" i="1"/>
  <c r="I18" i="3"/>
  <c r="D639" i="1"/>
  <c r="H7" i="3" s="1"/>
  <c r="I19" i="3"/>
  <c r="D640" i="1"/>
  <c r="H640" i="1" s="1"/>
  <c r="G639" i="1" l="1"/>
  <c r="H639" i="1"/>
  <c r="G640" i="1"/>
  <c r="J3" i="9"/>
  <c r="G274" i="9" l="1"/>
  <c r="M272" i="9"/>
  <c r="L272" i="9"/>
  <c r="H274" i="9"/>
  <c r="H18" i="9"/>
  <c r="G18" i="9"/>
  <c r="K9" i="9"/>
  <c r="J8" i="9"/>
  <c r="K12" i="9"/>
  <c r="K8" i="9"/>
  <c r="H16" i="9"/>
  <c r="L15" i="9"/>
  <c r="L16" i="9"/>
  <c r="M15" i="9"/>
  <c r="K13" i="9"/>
  <c r="I7" i="9"/>
  <c r="I5" i="9"/>
  <c r="J9" i="9"/>
  <c r="G15" i="9"/>
  <c r="J5" i="9"/>
  <c r="H15" i="9"/>
  <c r="I12" i="9"/>
  <c r="I17" i="9"/>
  <c r="J17" i="9"/>
  <c r="J11" i="9"/>
  <c r="I9" i="9"/>
  <c r="I11" i="9"/>
  <c r="J6" i="9"/>
  <c r="I6" i="9"/>
  <c r="K10" i="9"/>
  <c r="K6" i="9"/>
  <c r="G16" i="9"/>
  <c r="I13" i="9"/>
  <c r="H17" i="9"/>
  <c r="I8" i="9"/>
  <c r="J12" i="9"/>
  <c r="M16" i="9"/>
  <c r="J13" i="9"/>
  <c r="J10" i="9"/>
  <c r="K5" i="9"/>
  <c r="J7" i="9"/>
  <c r="K11" i="9"/>
  <c r="K7" i="9"/>
  <c r="G17" i="9"/>
  <c r="E10" i="9" l="1"/>
  <c r="B10" i="9" s="1"/>
  <c r="F272" i="9"/>
  <c r="B272" i="9" s="1"/>
  <c r="E15" i="9"/>
  <c r="E16" i="9"/>
  <c r="E17" i="9"/>
  <c r="B17" i="9" s="1"/>
  <c r="E18" i="9"/>
  <c r="B18" i="9" s="1"/>
  <c r="E274" i="9"/>
  <c r="B274" i="9" s="1"/>
  <c r="E9" i="9"/>
  <c r="B9" i="9" s="1"/>
  <c r="E8" i="9"/>
  <c r="B8" i="9" s="1"/>
  <c r="E7" i="9"/>
  <c r="B7" i="9" s="1"/>
  <c r="F15" i="9"/>
  <c r="E11" i="9"/>
  <c r="B11" i="9" s="1"/>
  <c r="E12" i="9"/>
  <c r="B12" i="9" s="1"/>
  <c r="E13" i="9"/>
  <c r="B13" i="9" s="1"/>
  <c r="E6" i="9"/>
  <c r="B6" i="9" s="1"/>
  <c r="E5" i="9"/>
  <c r="F16" i="9"/>
  <c r="F20" i="9" l="1"/>
  <c r="B16" i="9"/>
  <c r="E20" i="9"/>
  <c r="I7" i="3" s="1"/>
  <c r="E14" i="9"/>
  <c r="F14" i="9"/>
  <c r="B5" i="9"/>
  <c r="E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<sst xmlns="http://schemas.openxmlformats.org/spreadsheetml/2006/main" count="4374" uniqueCount="3426">
  <si>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</si>
  <si>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</si>
  <si>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</si>
  <si>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</si>
  <si>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</si>
  <si>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</si>
  <si>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</si>
  <si>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</si>
  <si>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</si>
  <si>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</si>
  <si>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</si>
  <si>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</si>
  <si>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</si>
  <si>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</si>
  <si>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</si>
  <si>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</si>
  <si>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</si>
  <si>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</si>
  <si>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</si>
  <si>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</si>
  <si>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</si>
  <si>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</si>
  <si>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</si>
  <si>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</si>
  <si>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</si>
  <si>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</si>
  <si>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</si>
  <si>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</si>
  <si>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</si>
  <si>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</si>
  <si>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</si>
  <si>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GRADITELJSKO-GEODETSKA ŠKOLA OSIJEK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</si>
  <si>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</si>
  <si>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</si>
  <si>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</si>
  <si>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</si>
  <si>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</si>
  <si>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</si>
  <si>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</si>
  <si>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</si>
  <si>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</si>
  <si>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</si>
  <si>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</si>
  <si>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</si>
  <si>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</si>
  <si>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</si>
  <si>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</si>
  <si>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</si>
  <si>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</si>
  <si>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17667 - GRADITELJSKO-GEODETSKA ŠKOLA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</si>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</sst>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1663569.2299999995</v>
      </c>
      <c r="D2" s="6">
        <f>'PR-RAS'!E6</f>
        <v>2097320.4499999997</v>
      </c>
      <c r="E2" s="6">
        <v>0</v>
      </c>
      <c r="F2" s="6">
        <v>0</v>
      </c>
      <c r="G2" s="7">
        <f t="shared" ref="G2:G264" si="0">(B2/1000)*(C2*1+D2*2)</f>
        <v>5858.2101299999995</v>
      </c>
      <c r="H2" s="7">
        <f t="shared" ref="H2:H264" si="1">ABS(C2-ROUND(C2,0))+ABS(D2-ROUND(D2,0))</f>
        <v>0.67999999923631549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1452715.0799999998</v>
      </c>
      <c r="D46" s="1">
        <f>'PR-RAS'!E50</f>
        <v>1848664.73</v>
      </c>
      <c r="E46" s="1">
        <v>0</v>
      </c>
      <c r="F46" s="1">
        <v>0</v>
      </c>
      <c r="G46" s="2">
        <f t="shared" si="0"/>
        <v>231752.0043</v>
      </c>
      <c r="H46" s="2">
        <f t="shared" si="1"/>
        <v>0.34999999986030161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1396081.5199999998</v>
      </c>
      <c r="D64" s="1">
        <f>'PR-RAS'!E68</f>
        <v>1795265.29</v>
      </c>
      <c r="E64" s="1">
        <v>0</v>
      </c>
      <c r="F64" s="1">
        <v>0</v>
      </c>
      <c r="G64" s="2">
        <f t="shared" si="0"/>
        <v>314156.56229999999</v>
      </c>
      <c r="H64" s="2">
        <f t="shared" si="1"/>
        <v>0.7700000002514571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1395337.39</v>
      </c>
      <c r="D65" s="1">
        <f>'PR-RAS'!E69</f>
        <v>1794502.17</v>
      </c>
      <c r="E65" s="1">
        <v>0</v>
      </c>
      <c r="F65" s="1">
        <v>0</v>
      </c>
      <c r="G65" s="2">
        <f t="shared" si="0"/>
        <v>318997.87071999995</v>
      </c>
      <c r="H65" s="2">
        <f t="shared" si="1"/>
        <v>0.55999999982304871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744.13</v>
      </c>
      <c r="D66" s="1">
        <f>'PR-RAS'!E70</f>
        <v>763.12</v>
      </c>
      <c r="E66" s="1">
        <v>0</v>
      </c>
      <c r="F66" s="1">
        <v>0</v>
      </c>
      <c r="G66" s="2">
        <f t="shared" si="0"/>
        <v>147.57405</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56633.56</v>
      </c>
      <c r="D70" s="1">
        <f>'PR-RAS'!E74</f>
        <v>53399.44</v>
      </c>
      <c r="E70" s="1">
        <v>0</v>
      </c>
      <c r="F70" s="1">
        <v>0</v>
      </c>
      <c r="G70" s="2">
        <f t="shared" si="0"/>
        <v>11276.838360000002</v>
      </c>
      <c r="H70" s="2">
        <f t="shared" si="1"/>
        <v>0.88000000000465661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56633.56</v>
      </c>
      <c r="D71" s="1">
        <f>'PR-RAS'!E75</f>
        <v>53399.44</v>
      </c>
      <c r="E71" s="1">
        <v>0</v>
      </c>
      <c r="F71" s="1">
        <v>0</v>
      </c>
      <c r="G71" s="2">
        <f t="shared" si="0"/>
        <v>11440.270800000002</v>
      </c>
      <c r="H71" s="2">
        <f t="shared" si="1"/>
        <v>0.88000000000465661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22966.92</v>
      </c>
      <c r="D78" s="1">
        <f>'PR-RAS'!E82</f>
        <v>26732.49</v>
      </c>
      <c r="E78" s="1">
        <v>0</v>
      </c>
      <c r="F78" s="1">
        <v>0</v>
      </c>
      <c r="G78" s="2">
        <f t="shared" si="0"/>
        <v>5885.2562999999991</v>
      </c>
      <c r="H78" s="2">
        <f t="shared" si="1"/>
        <v>0.57000000000334694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22966.92</v>
      </c>
      <c r="D87" s="1">
        <f>'PR-RAS'!E91</f>
        <v>26732.49</v>
      </c>
      <c r="E87" s="1">
        <v>0</v>
      </c>
      <c r="F87" s="1">
        <v>0</v>
      </c>
      <c r="G87" s="2">
        <f t="shared" si="0"/>
        <v>6573.143399999999</v>
      </c>
      <c r="H87" s="2">
        <f t="shared" si="1"/>
        <v>0.57000000000334694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22966.92</v>
      </c>
      <c r="D89" s="1">
        <f>'PR-RAS'!E93</f>
        <v>26732.49</v>
      </c>
      <c r="E89" s="1">
        <v>0</v>
      </c>
      <c r="F89" s="1">
        <v>0</v>
      </c>
      <c r="G89" s="2">
        <f t="shared" si="0"/>
        <v>6726.0071999999991</v>
      </c>
      <c r="H89" s="2">
        <f t="shared" si="1"/>
        <v>0.57000000000334694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2074.46</v>
      </c>
      <c r="D102" s="1">
        <f>'PR-RAS'!E106</f>
        <v>987.64</v>
      </c>
      <c r="E102" s="1">
        <v>0</v>
      </c>
      <c r="F102" s="1">
        <v>0</v>
      </c>
      <c r="G102" s="2">
        <f t="shared" si="0"/>
        <v>409.02374000000003</v>
      </c>
      <c r="H102" s="2">
        <f t="shared" si="1"/>
        <v>0.82000000000005002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2074.46</v>
      </c>
      <c r="D108" s="1">
        <f>'PR-RAS'!E112</f>
        <v>987.64</v>
      </c>
      <c r="E108" s="1">
        <v>0</v>
      </c>
      <c r="F108" s="1">
        <v>0</v>
      </c>
      <c r="G108" s="2">
        <f t="shared" si="0"/>
        <v>433.32217999999995</v>
      </c>
      <c r="H108" s="2">
        <f t="shared" si="1"/>
        <v>0.82000000000005002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2074.46</v>
      </c>
      <c r="D113" s="1">
        <f>'PR-RAS'!E117</f>
        <v>987.64</v>
      </c>
      <c r="E113" s="1">
        <v>0</v>
      </c>
      <c r="F113" s="1">
        <v>0</v>
      </c>
      <c r="G113" s="2">
        <f t="shared" si="0"/>
        <v>453.57087999999999</v>
      </c>
      <c r="H113" s="2">
        <f t="shared" si="1"/>
        <v>0.82000000000005002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16076.14</v>
      </c>
      <c r="D120" s="1">
        <f>'PR-RAS'!E124</f>
        <v>17120.900000000001</v>
      </c>
      <c r="E120" s="1">
        <v>0</v>
      </c>
      <c r="F120" s="1">
        <v>0</v>
      </c>
      <c r="G120" s="2">
        <f t="shared" si="0"/>
        <v>5987.8348599999999</v>
      </c>
      <c r="H120" s="2">
        <f t="shared" si="1"/>
        <v>0.23999999999796273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13756.14</v>
      </c>
      <c r="D121" s="1">
        <f>'PR-RAS'!E125</f>
        <v>15700.9</v>
      </c>
      <c r="E121" s="1">
        <v>0</v>
      </c>
      <c r="F121" s="1">
        <v>0</v>
      </c>
      <c r="G121" s="2">
        <f t="shared" si="0"/>
        <v>5418.9528</v>
      </c>
      <c r="H121" s="2">
        <f t="shared" si="1"/>
        <v>0.23999999999978172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13756.14</v>
      </c>
      <c r="D123" s="1">
        <f>'PR-RAS'!E127</f>
        <v>15700.9</v>
      </c>
      <c r="E123" s="1">
        <v>0</v>
      </c>
      <c r="F123" s="1">
        <v>0</v>
      </c>
      <c r="G123" s="2">
        <f t="shared" si="0"/>
        <v>5509.2686800000001</v>
      </c>
      <c r="H123" s="2">
        <f t="shared" si="1"/>
        <v>0.23999999999978172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2320</v>
      </c>
      <c r="D124" s="1">
        <f>'PR-RAS'!E128</f>
        <v>1420</v>
      </c>
      <c r="E124" s="1">
        <v>0</v>
      </c>
      <c r="F124" s="1">
        <v>0</v>
      </c>
      <c r="G124" s="2">
        <f t="shared" si="0"/>
        <v>634.67999999999995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2320</v>
      </c>
      <c r="D125" s="1">
        <f>'PR-RAS'!E129</f>
        <v>1420</v>
      </c>
      <c r="E125" s="1">
        <v>0</v>
      </c>
      <c r="F125" s="1">
        <v>0</v>
      </c>
      <c r="G125" s="2">
        <f t="shared" si="0"/>
        <v>639.84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169736.63</v>
      </c>
      <c r="D129" s="1">
        <f>'PR-RAS'!E133</f>
        <v>203814.69</v>
      </c>
      <c r="E129" s="1">
        <v>0</v>
      </c>
      <c r="F129" s="1">
        <v>0</v>
      </c>
      <c r="G129" s="2">
        <f t="shared" si="0"/>
        <v>73902.849280000009</v>
      </c>
      <c r="H129" s="2">
        <f t="shared" si="1"/>
        <v>0.67999999999301508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169736.63</v>
      </c>
      <c r="D130" s="1">
        <f>'PR-RAS'!E134</f>
        <v>203814.69</v>
      </c>
      <c r="E130" s="1">
        <v>0</v>
      </c>
      <c r="F130" s="1">
        <v>0</v>
      </c>
      <c r="G130" s="2">
        <f t="shared" si="0"/>
        <v>74480.215290000007</v>
      </c>
      <c r="H130" s="2">
        <f t="shared" si="1"/>
        <v>0.67999999999301508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168284.57</v>
      </c>
      <c r="D131" s="1">
        <f>'PR-RAS'!E135</f>
        <v>186312.19</v>
      </c>
      <c r="E131" s="1">
        <v>0</v>
      </c>
      <c r="F131" s="1">
        <v>0</v>
      </c>
      <c r="G131" s="2">
        <f t="shared" si="0"/>
        <v>70318.163499999995</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1452.06</v>
      </c>
      <c r="D132" s="1">
        <f>'PR-RAS'!E136</f>
        <v>17502.5</v>
      </c>
      <c r="E132" s="1">
        <v>0</v>
      </c>
      <c r="F132" s="1">
        <v>0</v>
      </c>
      <c r="G132" s="2">
        <f t="shared" si="0"/>
        <v>4775.8748599999999</v>
      </c>
      <c r="H132" s="2">
        <f t="shared" si="1"/>
        <v>0.55999999999994543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1634041.85</v>
      </c>
      <c r="D147" s="1">
        <f>'PR-RAS'!E151</f>
        <v>2032108.94</v>
      </c>
      <c r="E147" s="1">
        <v>0</v>
      </c>
      <c r="F147" s="1">
        <v>0</v>
      </c>
      <c r="G147" s="2">
        <f t="shared" si="0"/>
        <v>831945.92058000003</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1393509.54</v>
      </c>
      <c r="D148" s="1">
        <f>'PR-RAS'!E152</f>
        <v>1805741.31</v>
      </c>
      <c r="E148" s="1">
        <v>0</v>
      </c>
      <c r="F148" s="1">
        <v>0</v>
      </c>
      <c r="G148" s="2">
        <f t="shared" si="0"/>
        <v>735733.84751999995</v>
      </c>
      <c r="H148" s="2">
        <f t="shared" si="1"/>
        <v>0.77000000001862645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1144105.97</v>
      </c>
      <c r="D149" s="1">
        <f>'PR-RAS'!E153</f>
        <v>1489383.52</v>
      </c>
      <c r="E149" s="1">
        <v>0</v>
      </c>
      <c r="F149" s="1">
        <v>0</v>
      </c>
      <c r="G149" s="2">
        <f t="shared" si="0"/>
        <v>610185.20547999989</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1144105.97</v>
      </c>
      <c r="D150" s="1">
        <f>'PR-RAS'!E154</f>
        <v>1489383.52</v>
      </c>
      <c r="E150" s="1">
        <v>0</v>
      </c>
      <c r="F150" s="1">
        <v>0</v>
      </c>
      <c r="G150" s="2">
        <f t="shared" si="0"/>
        <v>614308.07848999999</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62915.45</v>
      </c>
      <c r="D154" s="1">
        <f>'PR-RAS'!E158</f>
        <v>73953.509999999995</v>
      </c>
      <c r="E154" s="1">
        <v>0</v>
      </c>
      <c r="F154" s="1">
        <v>0</v>
      </c>
      <c r="G154" s="2">
        <f t="shared" si="0"/>
        <v>32255.837909999995</v>
      </c>
      <c r="H154" s="2">
        <f t="shared" si="1"/>
        <v>0.94000000000232831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186488.12</v>
      </c>
      <c r="D155" s="1">
        <f>'PR-RAS'!E159</f>
        <v>242404.28</v>
      </c>
      <c r="E155" s="1">
        <v>0</v>
      </c>
      <c r="F155" s="1">
        <v>0</v>
      </c>
      <c r="G155" s="2">
        <f t="shared" si="0"/>
        <v>103379.68871999999</v>
      </c>
      <c r="H155" s="2">
        <f t="shared" si="1"/>
        <v>0.39999999999417923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186400.8</v>
      </c>
      <c r="D157" s="1">
        <f>'PR-RAS'!E161</f>
        <v>242386.98</v>
      </c>
      <c r="E157" s="1">
        <v>0</v>
      </c>
      <c r="F157" s="1">
        <v>0</v>
      </c>
      <c r="G157" s="2">
        <f t="shared" si="0"/>
        <v>104703.26256</v>
      </c>
      <c r="H157" s="2">
        <f t="shared" si="1"/>
        <v>0.22000000000116415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87.32</v>
      </c>
      <c r="D158" s="1">
        <f>'PR-RAS'!E162</f>
        <v>17.3</v>
      </c>
      <c r="E158" s="1">
        <v>0</v>
      </c>
      <c r="F158" s="1">
        <v>0</v>
      </c>
      <c r="G158" s="2">
        <f t="shared" si="0"/>
        <v>19.141439999999999</v>
      </c>
      <c r="H158" s="2">
        <f t="shared" si="1"/>
        <v>0.61999999999999389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237065.46000000002</v>
      </c>
      <c r="D159" s="1">
        <f>'PR-RAS'!E163</f>
        <v>225020.63999999998</v>
      </c>
      <c r="E159" s="1">
        <v>0</v>
      </c>
      <c r="F159" s="1">
        <v>0</v>
      </c>
      <c r="G159" s="2">
        <f t="shared" si="0"/>
        <v>108562.86491999999</v>
      </c>
      <c r="H159" s="2">
        <f t="shared" si="1"/>
        <v>0.82000000003608875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62632.88</v>
      </c>
      <c r="D160" s="1">
        <f>'PR-RAS'!E164</f>
        <v>48010.049999999996</v>
      </c>
      <c r="E160" s="1">
        <v>0</v>
      </c>
      <c r="F160" s="1">
        <v>0</v>
      </c>
      <c r="G160" s="2">
        <f t="shared" si="0"/>
        <v>25225.823819999998</v>
      </c>
      <c r="H160" s="2">
        <f t="shared" si="1"/>
        <v>0.16999999999825377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36682.949999999997</v>
      </c>
      <c r="D161" s="1">
        <f>'PR-RAS'!E165</f>
        <v>19499.54</v>
      </c>
      <c r="E161" s="1">
        <v>0</v>
      </c>
      <c r="F161" s="1">
        <v>0</v>
      </c>
      <c r="G161" s="2">
        <f t="shared" si="0"/>
        <v>12109.1248</v>
      </c>
      <c r="H161" s="2">
        <f t="shared" si="1"/>
        <v>0.51000000000203727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25180.93</v>
      </c>
      <c r="D162" s="1">
        <f>'PR-RAS'!E166</f>
        <v>27565.69</v>
      </c>
      <c r="E162" s="1">
        <v>0</v>
      </c>
      <c r="F162" s="1">
        <v>0</v>
      </c>
      <c r="G162" s="2">
        <f t="shared" si="0"/>
        <v>12930.28191</v>
      </c>
      <c r="H162" s="2">
        <f t="shared" si="1"/>
        <v>0.38000000000101863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725</v>
      </c>
      <c r="D163" s="1">
        <f>'PR-RAS'!E167</f>
        <v>929.82</v>
      </c>
      <c r="E163" s="1">
        <v>0</v>
      </c>
      <c r="F163" s="1">
        <v>0</v>
      </c>
      <c r="G163" s="2">
        <f t="shared" si="0"/>
        <v>418.71168000000006</v>
      </c>
      <c r="H163" s="2">
        <f t="shared" si="1"/>
        <v>0.17999999999994998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v>
      </c>
      <c r="D164" s="1">
        <f>'PR-RAS'!E168</f>
        <v>15</v>
      </c>
      <c r="E164" s="1">
        <v>0</v>
      </c>
      <c r="F164" s="1">
        <v>0</v>
      </c>
      <c r="G164" s="2">
        <f t="shared" si="0"/>
        <v>12.062000000000001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96393.37000000001</v>
      </c>
      <c r="D165" s="1">
        <f>'PR-RAS'!E169</f>
        <v>101825.46</v>
      </c>
      <c r="E165" s="1">
        <v>0</v>
      </c>
      <c r="F165" s="1">
        <v>0</v>
      </c>
      <c r="G165" s="2">
        <f t="shared" si="0"/>
        <v>49207.263560000007</v>
      </c>
      <c r="H165" s="2">
        <f t="shared" si="1"/>
        <v>0.83000000001629815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10664.91</v>
      </c>
      <c r="D166" s="1">
        <f>'PR-RAS'!E170</f>
        <v>11543.93</v>
      </c>
      <c r="E166" s="1">
        <v>0</v>
      </c>
      <c r="F166" s="1">
        <v>0</v>
      </c>
      <c r="G166" s="2">
        <f t="shared" si="0"/>
        <v>5569.2070500000009</v>
      </c>
      <c r="H166" s="2">
        <f t="shared" si="1"/>
        <v>0.15999999999985448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18826.61</v>
      </c>
      <c r="D167" s="1">
        <f>'PR-RAS'!E171</f>
        <v>32126.959999999999</v>
      </c>
      <c r="E167" s="1">
        <v>0</v>
      </c>
      <c r="F167" s="1">
        <v>0</v>
      </c>
      <c r="G167" s="2">
        <f t="shared" si="0"/>
        <v>13791.367980000001</v>
      </c>
      <c r="H167" s="2">
        <f t="shared" si="1"/>
        <v>0.43000000000029104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59893.55</v>
      </c>
      <c r="D168" s="1">
        <f>'PR-RAS'!E172</f>
        <v>55808.79</v>
      </c>
      <c r="E168" s="1">
        <v>0</v>
      </c>
      <c r="F168" s="1">
        <v>0</v>
      </c>
      <c r="G168" s="2">
        <f t="shared" si="0"/>
        <v>28642.358710000004</v>
      </c>
      <c r="H168" s="2">
        <f t="shared" si="1"/>
        <v>0.6599999999962165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5106.9399999999996</v>
      </c>
      <c r="D169" s="1">
        <f>'PR-RAS'!E173</f>
        <v>1019.1</v>
      </c>
      <c r="E169" s="1">
        <v>0</v>
      </c>
      <c r="F169" s="1">
        <v>0</v>
      </c>
      <c r="G169" s="2">
        <f t="shared" si="0"/>
        <v>1200.3835200000001</v>
      </c>
      <c r="H169" s="2">
        <f t="shared" si="1"/>
        <v>0.16000000000042292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1072.8599999999999</v>
      </c>
      <c r="D170" s="1">
        <f>'PR-RAS'!E174</f>
        <v>354.24</v>
      </c>
      <c r="E170" s="1">
        <v>0</v>
      </c>
      <c r="F170" s="1">
        <v>0</v>
      </c>
      <c r="G170" s="2">
        <f t="shared" si="0"/>
        <v>301.04646000000002</v>
      </c>
      <c r="H170" s="2">
        <f t="shared" si="1"/>
        <v>0.38000000000010914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828.5</v>
      </c>
      <c r="D172" s="1">
        <f>'PR-RAS'!E176</f>
        <v>972.44</v>
      </c>
      <c r="E172" s="1">
        <v>0</v>
      </c>
      <c r="F172" s="1">
        <v>0</v>
      </c>
      <c r="G172" s="2">
        <f t="shared" si="0"/>
        <v>474.24798000000004</v>
      </c>
      <c r="H172" s="2">
        <f t="shared" si="1"/>
        <v>0.94000000000005457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44493.440000000002</v>
      </c>
      <c r="D173" s="1">
        <f>'PR-RAS'!E177</f>
        <v>50468.99</v>
      </c>
      <c r="E173" s="1">
        <v>0</v>
      </c>
      <c r="F173" s="1">
        <v>0</v>
      </c>
      <c r="G173" s="2">
        <f t="shared" si="0"/>
        <v>25014.204239999995</v>
      </c>
      <c r="H173" s="2">
        <f t="shared" si="1"/>
        <v>0.45000000000436557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10785.25</v>
      </c>
      <c r="D174" s="1">
        <f>'PR-RAS'!E178</f>
        <v>10242.23</v>
      </c>
      <c r="E174" s="1">
        <v>0</v>
      </c>
      <c r="F174" s="1">
        <v>0</v>
      </c>
      <c r="G174" s="2">
        <f t="shared" si="0"/>
        <v>5409.6598299999996</v>
      </c>
      <c r="H174" s="2">
        <f t="shared" si="1"/>
        <v>0.47999999999956344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11280.75</v>
      </c>
      <c r="D175" s="1">
        <f>'PR-RAS'!E179</f>
        <v>13095.87</v>
      </c>
      <c r="E175" s="1">
        <v>0</v>
      </c>
      <c r="F175" s="1">
        <v>0</v>
      </c>
      <c r="G175" s="2">
        <f t="shared" si="0"/>
        <v>6520.2132600000004</v>
      </c>
      <c r="H175" s="2">
        <f t="shared" si="1"/>
        <v>0.37999999999919964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13492.09</v>
      </c>
      <c r="D177" s="1">
        <f>'PR-RAS'!E181</f>
        <v>13939.5</v>
      </c>
      <c r="E177" s="1">
        <v>0</v>
      </c>
      <c r="F177" s="1">
        <v>0</v>
      </c>
      <c r="G177" s="2">
        <f t="shared" si="0"/>
        <v>7281.3118399999994</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1990.8</v>
      </c>
      <c r="D178" s="1">
        <f>'PR-RAS'!E182</f>
        <v>1990.8</v>
      </c>
      <c r="E178" s="1">
        <v>0</v>
      </c>
      <c r="F178" s="1">
        <v>0</v>
      </c>
      <c r="G178" s="2">
        <f t="shared" si="0"/>
        <v>1057.1147999999998</v>
      </c>
      <c r="H178" s="2">
        <f t="shared" si="1"/>
        <v>0.40000000000009095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4059.44</v>
      </c>
      <c r="D179" s="1">
        <f>'PR-RAS'!E183</f>
        <v>3465.78</v>
      </c>
      <c r="E179" s="1">
        <v>0</v>
      </c>
      <c r="F179" s="1">
        <v>0</v>
      </c>
      <c r="G179" s="2">
        <f t="shared" si="0"/>
        <v>1956.3979999999999</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1119.82</v>
      </c>
      <c r="D180" s="1">
        <f>'PR-RAS'!E184</f>
        <v>1680.18</v>
      </c>
      <c r="E180" s="1">
        <v>0</v>
      </c>
      <c r="F180" s="1">
        <v>0</v>
      </c>
      <c r="G180" s="2">
        <f t="shared" si="0"/>
        <v>801.95222000000001</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906.63</v>
      </c>
      <c r="D181" s="1">
        <f>'PR-RAS'!E185</f>
        <v>5282.38</v>
      </c>
      <c r="E181" s="1">
        <v>0</v>
      </c>
      <c r="F181" s="1">
        <v>0</v>
      </c>
      <c r="G181" s="2">
        <f t="shared" si="0"/>
        <v>2064.8501999999999</v>
      </c>
      <c r="H181" s="2">
        <f t="shared" si="1"/>
        <v>0.75000000000011369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858.66</v>
      </c>
      <c r="D182" s="1">
        <f>'PR-RAS'!E186</f>
        <v>772.25</v>
      </c>
      <c r="E182" s="1">
        <v>0</v>
      </c>
      <c r="F182" s="1">
        <v>0</v>
      </c>
      <c r="G182" s="2">
        <f t="shared" si="0"/>
        <v>434.97195999999997</v>
      </c>
      <c r="H182" s="2">
        <f t="shared" si="1"/>
        <v>0.59000000000003183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19106.16</v>
      </c>
      <c r="D183" s="1">
        <f>'PR-RAS'!E187</f>
        <v>11782.65</v>
      </c>
      <c r="E183" s="1">
        <v>0</v>
      </c>
      <c r="F183" s="1">
        <v>0</v>
      </c>
      <c r="G183" s="2">
        <f t="shared" si="0"/>
        <v>7766.2057199999999</v>
      </c>
      <c r="H183" s="2">
        <f t="shared" si="1"/>
        <v>0.51000000000021828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14439.61</v>
      </c>
      <c r="D184" s="1">
        <f>'PR-RAS'!E188</f>
        <v>12933.49</v>
      </c>
      <c r="E184" s="1">
        <v>0</v>
      </c>
      <c r="F184" s="1">
        <v>0</v>
      </c>
      <c r="G184" s="2">
        <f t="shared" si="0"/>
        <v>7376.1059699999996</v>
      </c>
      <c r="H184" s="2">
        <f t="shared" si="1"/>
        <v>0.87999999999919964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1570.5</v>
      </c>
      <c r="D186" s="1">
        <f>'PR-RAS'!E190</f>
        <v>1355.55</v>
      </c>
      <c r="E186" s="1">
        <v>0</v>
      </c>
      <c r="F186" s="1">
        <v>0</v>
      </c>
      <c r="G186" s="2">
        <f t="shared" si="0"/>
        <v>792.096</v>
      </c>
      <c r="H186" s="2">
        <f t="shared" si="1"/>
        <v>0.95000000000004547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3701.33</v>
      </c>
      <c r="D187" s="1">
        <f>'PR-RAS'!E191</f>
        <v>4754.82</v>
      </c>
      <c r="E187" s="1">
        <v>0</v>
      </c>
      <c r="F187" s="1">
        <v>0</v>
      </c>
      <c r="G187" s="2">
        <f t="shared" si="0"/>
        <v>2457.2404200000001</v>
      </c>
      <c r="H187" s="2">
        <f t="shared" si="1"/>
        <v>0.51000000000021828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135</v>
      </c>
      <c r="D188" s="1">
        <f>'PR-RAS'!E192</f>
        <v>145</v>
      </c>
      <c r="E188" s="1">
        <v>0</v>
      </c>
      <c r="F188" s="1">
        <v>0</v>
      </c>
      <c r="G188" s="2">
        <f t="shared" si="0"/>
        <v>79.474999999999994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2804.6</v>
      </c>
      <c r="D190" s="1">
        <f>'PR-RAS'!E194</f>
        <v>552.46</v>
      </c>
      <c r="E190" s="1">
        <v>0</v>
      </c>
      <c r="F190" s="1">
        <v>0</v>
      </c>
      <c r="G190" s="2">
        <f t="shared" si="0"/>
        <v>738.89927999999998</v>
      </c>
      <c r="H190" s="2">
        <f t="shared" si="1"/>
        <v>0.86000000000012733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6228.18</v>
      </c>
      <c r="D191" s="1">
        <f>'PR-RAS'!E195</f>
        <v>6125.66</v>
      </c>
      <c r="E191" s="1">
        <v>0</v>
      </c>
      <c r="F191" s="1">
        <v>0</v>
      </c>
      <c r="G191" s="2">
        <f t="shared" si="0"/>
        <v>3511.105</v>
      </c>
      <c r="H191" s="2">
        <f t="shared" si="1"/>
        <v>0.52000000000043656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2966.9900000000002</v>
      </c>
      <c r="D192" s="1">
        <f>'PR-RAS'!E196</f>
        <v>824.67000000000007</v>
      </c>
      <c r="E192" s="1">
        <v>0</v>
      </c>
      <c r="F192" s="1">
        <v>0</v>
      </c>
      <c r="G192" s="2">
        <f t="shared" si="0"/>
        <v>881.71902999999998</v>
      </c>
      <c r="H192" s="2">
        <f t="shared" si="1"/>
        <v>0.33999999999969077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307.73</v>
      </c>
      <c r="D198" s="1">
        <f>'PR-RAS'!E202</f>
        <v>153.47</v>
      </c>
      <c r="E198" s="1">
        <v>0</v>
      </c>
      <c r="F198" s="1">
        <v>0</v>
      </c>
      <c r="G198" s="2">
        <f t="shared" si="0"/>
        <v>121.08999000000001</v>
      </c>
      <c r="H198" s="2">
        <f t="shared" si="1"/>
        <v>0.73999999999998067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307.73</v>
      </c>
      <c r="D201" s="1">
        <f>'PR-RAS'!E205</f>
        <v>153.47</v>
      </c>
      <c r="E201" s="1">
        <v>0</v>
      </c>
      <c r="F201" s="1">
        <v>0</v>
      </c>
      <c r="G201" s="2">
        <f t="shared" si="0"/>
        <v>122.93400000000003</v>
      </c>
      <c r="H201" s="2">
        <f t="shared" si="1"/>
        <v>0.73999999999998067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2659.26</v>
      </c>
      <c r="D206" s="1">
        <f>'PR-RAS'!E210</f>
        <v>671.2</v>
      </c>
      <c r="E206" s="1">
        <v>0</v>
      </c>
      <c r="F206" s="1">
        <v>0</v>
      </c>
      <c r="G206" s="2">
        <f t="shared" si="0"/>
        <v>820.34030000000007</v>
      </c>
      <c r="H206" s="2">
        <f t="shared" si="1"/>
        <v>0.46000000000026375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58.76</v>
      </c>
      <c r="D207" s="1">
        <f>'PR-RAS'!E211</f>
        <v>48.47</v>
      </c>
      <c r="E207" s="1">
        <v>0</v>
      </c>
      <c r="F207" s="1">
        <v>0</v>
      </c>
      <c r="G207" s="2">
        <f t="shared" si="0"/>
        <v>32.074199999999998</v>
      </c>
      <c r="H207" s="2">
        <f t="shared" si="1"/>
        <v>0.71000000000000085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2600.5</v>
      </c>
      <c r="D209" s="1">
        <f>'PR-RAS'!E213</f>
        <v>622.73</v>
      </c>
      <c r="E209" s="1">
        <v>0</v>
      </c>
      <c r="F209" s="1">
        <v>0</v>
      </c>
      <c r="G209" s="2">
        <f t="shared" si="0"/>
        <v>799.95967999999993</v>
      </c>
      <c r="H209" s="2">
        <f t="shared" si="1"/>
        <v>0.76999999999998181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499.86</v>
      </c>
      <c r="D259" s="1">
        <f>'PR-RAS'!E263</f>
        <v>522.32000000000005</v>
      </c>
      <c r="E259" s="1">
        <v>0</v>
      </c>
      <c r="F259" s="1">
        <v>0</v>
      </c>
      <c r="G259" s="2">
        <f t="shared" si="0"/>
        <v>398.48099999999999</v>
      </c>
      <c r="H259" s="2">
        <f t="shared" si="1"/>
        <v>0.46000000000003638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499.86</v>
      </c>
      <c r="D260" s="1">
        <f>'PR-RAS'!E264</f>
        <v>522.32000000000005</v>
      </c>
      <c r="E260" s="1">
        <v>0</v>
      </c>
      <c r="F260" s="1">
        <v>0</v>
      </c>
      <c r="G260" s="2">
        <f t="shared" si="0"/>
        <v>400.02550000000002</v>
      </c>
      <c r="H260" s="2">
        <f t="shared" si="1"/>
        <v>0.46000000000003638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499.86</v>
      </c>
      <c r="D262" s="1">
        <f>'PR-RAS'!E266</f>
        <v>522.32000000000005</v>
      </c>
      <c r="E262" s="1">
        <v>0</v>
      </c>
      <c r="F262" s="1">
        <v>0</v>
      </c>
      <c r="G262" s="2">
        <f t="shared" si="0"/>
        <v>403.11450000000002</v>
      </c>
      <c r="H262" s="2">
        <f t="shared" si="1"/>
        <v>0.46000000000003638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1634041.85</v>
      </c>
      <c r="D285" s="1">
        <f>'PR-RAS'!E289</f>
        <v>2032108.94</v>
      </c>
      <c r="E285" s="1">
        <v>0</v>
      </c>
      <c r="F285" s="1">
        <v>0</v>
      </c>
      <c r="G285" s="2">
        <f t="shared" si="8"/>
        <v>1618305.7633199999</v>
      </c>
      <c r="H285" s="2">
        <f t="shared" si="9"/>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29527.379999999423</v>
      </c>
      <c r="D286" s="1">
        <f>'PR-RAS'!E290</f>
        <v>65211.509999999776</v>
      </c>
      <c r="E286" s="1">
        <v>0</v>
      </c>
      <c r="F286" s="1">
        <v>0</v>
      </c>
      <c r="G286" s="2">
        <f t="shared" si="8"/>
        <v>45585.863999999703</v>
      </c>
      <c r="H286" s="2">
        <f t="shared" si="9"/>
        <v>0.86999999964609742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21562.01</v>
      </c>
      <c r="D288" s="1">
        <f>'PR-RAS'!E292</f>
        <v>48893.2</v>
      </c>
      <c r="E288" s="1">
        <v>0</v>
      </c>
      <c r="F288" s="1">
        <v>0</v>
      </c>
      <c r="G288" s="2">
        <f t="shared" si="8"/>
        <v>34252.993669999996</v>
      </c>
      <c r="H288" s="2">
        <f t="shared" si="9"/>
        <v>0.20999999999548891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1894.32</v>
      </c>
      <c r="D290" s="1">
        <f>'PR-RAS'!E294</f>
        <v>2075.4499999999998</v>
      </c>
      <c r="E290" s="1">
        <v>0</v>
      </c>
      <c r="F290" s="1">
        <v>0</v>
      </c>
      <c r="G290" s="2">
        <f t="shared" si="8"/>
        <v>1747.0685799999997</v>
      </c>
      <c r="H290" s="2">
        <f t="shared" si="9"/>
        <v>0.76999999999975444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2052.1799999999998</v>
      </c>
      <c r="D291" s="1">
        <f>'PR-RAS'!E295</f>
        <v>2233.31</v>
      </c>
      <c r="E291" s="1">
        <v>0</v>
      </c>
      <c r="F291" s="1">
        <v>0</v>
      </c>
      <c r="G291" s="2">
        <f t="shared" si="8"/>
        <v>1890.4519999999998</v>
      </c>
      <c r="H291" s="2">
        <f t="shared" si="9"/>
        <v>0.48999999999978172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329.12</v>
      </c>
      <c r="D293" s="1">
        <f>'PR-RAS'!E298</f>
        <v>271.41000000000003</v>
      </c>
      <c r="E293" s="1">
        <v>0</v>
      </c>
      <c r="F293" s="1">
        <v>0</v>
      </c>
      <c r="G293" s="2">
        <f t="shared" si="8"/>
        <v>254.60648</v>
      </c>
      <c r="H293" s="2">
        <f t="shared" si="9"/>
        <v>0.53000000000002956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329.12</v>
      </c>
      <c r="D306" s="1">
        <f>'PR-RAS'!E311</f>
        <v>271.41000000000003</v>
      </c>
      <c r="E306" s="1">
        <v>0</v>
      </c>
      <c r="F306" s="1">
        <v>0</v>
      </c>
      <c r="G306" s="2">
        <f t="shared" si="8"/>
        <v>265.94170000000003</v>
      </c>
      <c r="H306" s="2">
        <f t="shared" si="9"/>
        <v>0.53000000000002956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329.12</v>
      </c>
      <c r="D307" s="1">
        <f>'PR-RAS'!E312</f>
        <v>271.41000000000003</v>
      </c>
      <c r="E307" s="1">
        <v>0</v>
      </c>
      <c r="F307" s="1">
        <v>0</v>
      </c>
      <c r="G307" s="2">
        <f t="shared" si="8"/>
        <v>266.81364000000002</v>
      </c>
      <c r="H307" s="2">
        <f t="shared" si="9"/>
        <v>0.53000000000002956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329.12</v>
      </c>
      <c r="D308" s="1">
        <f>'PR-RAS'!E313</f>
        <v>271.41000000000003</v>
      </c>
      <c r="E308" s="1">
        <v>0</v>
      </c>
      <c r="F308" s="1">
        <v>0</v>
      </c>
      <c r="G308" s="2">
        <f t="shared" si="8"/>
        <v>267.68558000000002</v>
      </c>
      <c r="H308" s="2">
        <f t="shared" si="9"/>
        <v>0.53000000000002956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5769.65</v>
      </c>
      <c r="D345" s="1">
        <f>'PR-RAS'!E350</f>
        <v>22420.07</v>
      </c>
      <c r="E345" s="1">
        <v>0</v>
      </c>
      <c r="F345" s="1">
        <v>0</v>
      </c>
      <c r="G345" s="2">
        <f t="shared" si="8"/>
        <v>17409.767759999999</v>
      </c>
      <c r="H345" s="2">
        <f t="shared" si="9"/>
        <v>0.42000000000007276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5769.65</v>
      </c>
      <c r="D358" s="1">
        <f>'PR-RAS'!E363</f>
        <v>22420.07</v>
      </c>
      <c r="E358" s="1">
        <v>0</v>
      </c>
      <c r="F358" s="1">
        <v>0</v>
      </c>
      <c r="G358" s="2">
        <f t="shared" si="8"/>
        <v>18067.695029999999</v>
      </c>
      <c r="H358" s="2">
        <f t="shared" si="9"/>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4886.28</v>
      </c>
      <c r="D364" s="1">
        <f>'PR-RAS'!E369</f>
        <v>21634.07</v>
      </c>
      <c r="E364" s="1">
        <v>0</v>
      </c>
      <c r="F364" s="1">
        <v>0</v>
      </c>
      <c r="G364" s="2">
        <f t="shared" si="8"/>
        <v>17480.054459999999</v>
      </c>
      <c r="H364" s="2">
        <f t="shared" si="9"/>
        <v>0.3499999999994543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3172.1</v>
      </c>
      <c r="D365" s="1">
        <f>'PR-RAS'!E370</f>
        <v>3439.1</v>
      </c>
      <c r="E365" s="1">
        <v>0</v>
      </c>
      <c r="F365" s="1">
        <v>0</v>
      </c>
      <c r="G365" s="2">
        <f t="shared" si="8"/>
        <v>3658.3091999999997</v>
      </c>
      <c r="H365" s="2">
        <f t="shared" si="9"/>
        <v>0.1999999999998181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1714.18</v>
      </c>
      <c r="D371" s="1">
        <f>'PR-RAS'!E376</f>
        <v>18194.97</v>
      </c>
      <c r="E371" s="1">
        <v>0</v>
      </c>
      <c r="F371" s="1">
        <v>0</v>
      </c>
      <c r="G371" s="2">
        <f t="shared" si="8"/>
        <v>14098.5244</v>
      </c>
      <c r="H371" s="2">
        <f t="shared" si="9"/>
        <v>0.20999999999889951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883.37</v>
      </c>
      <c r="D378" s="1">
        <f>'PR-RAS'!E383</f>
        <v>786</v>
      </c>
      <c r="E378" s="1">
        <v>0</v>
      </c>
      <c r="F378" s="1">
        <v>0</v>
      </c>
      <c r="G378" s="2">
        <f t="shared" si="8"/>
        <v>925.67448999999999</v>
      </c>
      <c r="H378" s="2">
        <f t="shared" si="9"/>
        <v>0.37000000000000455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883.37</v>
      </c>
      <c r="D379" s="1">
        <f>'PR-RAS'!E384</f>
        <v>786</v>
      </c>
      <c r="E379" s="1">
        <v>0</v>
      </c>
      <c r="F379" s="1">
        <v>0</v>
      </c>
      <c r="G379" s="2">
        <f t="shared" si="8"/>
        <v>928.12986000000001</v>
      </c>
      <c r="H379" s="2">
        <f t="shared" si="9"/>
        <v>0.37000000000000455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5440.53</v>
      </c>
      <c r="D403" s="1">
        <f>'PR-RAS'!E408</f>
        <v>22148.66</v>
      </c>
      <c r="E403" s="1">
        <v>0</v>
      </c>
      <c r="F403" s="1">
        <v>0</v>
      </c>
      <c r="G403" s="2">
        <f t="shared" si="8"/>
        <v>19994.615700000002</v>
      </c>
      <c r="H403" s="2">
        <f t="shared" si="9"/>
        <v>0.81000000000040018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44989.51</v>
      </c>
      <c r="D405" s="1">
        <f>'PR-RAS'!E410</f>
        <v>48233.85</v>
      </c>
      <c r="E405" s="1">
        <v>0</v>
      </c>
      <c r="F405" s="1">
        <v>0</v>
      </c>
      <c r="G405" s="2">
        <f t="shared" si="8"/>
        <v>57148.71284</v>
      </c>
      <c r="H405" s="2">
        <f t="shared" si="9"/>
        <v>0.63999999999941792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1663898.3499999996</v>
      </c>
      <c r="D407" s="1">
        <f>'PR-RAS'!E412</f>
        <v>2097591.86</v>
      </c>
      <c r="E407" s="1">
        <v>0</v>
      </c>
      <c r="F407" s="1">
        <v>0</v>
      </c>
      <c r="G407" s="2">
        <f t="shared" si="8"/>
        <v>2378787.3204199998</v>
      </c>
      <c r="H407" s="2">
        <f t="shared" si="9"/>
        <v>0.48999999975785613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1639811.5</v>
      </c>
      <c r="D408" s="1">
        <f>'PR-RAS'!E413</f>
        <v>2054529.01</v>
      </c>
      <c r="E408" s="1">
        <v>0</v>
      </c>
      <c r="F408" s="1">
        <v>0</v>
      </c>
      <c r="G408" s="2">
        <f t="shared" si="8"/>
        <v>2339789.8946399996</v>
      </c>
      <c r="H408" s="2">
        <f t="shared" si="9"/>
        <v>0.51000000000931323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24086.849999999627</v>
      </c>
      <c r="D409" s="1">
        <f>'PR-RAS'!E414</f>
        <v>43062.84999999986</v>
      </c>
      <c r="E409" s="1">
        <v>0</v>
      </c>
      <c r="F409" s="1">
        <v>0</v>
      </c>
      <c r="G409" s="2">
        <f t="shared" si="8"/>
        <v>44966.720399999729</v>
      </c>
      <c r="H409" s="2">
        <f t="shared" si="9"/>
        <v>0.30000000051222742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659.34999999999854</v>
      </c>
      <c r="E411" s="1">
        <v>0</v>
      </c>
      <c r="F411" s="1">
        <v>0</v>
      </c>
      <c r="G411" s="2">
        <f t="shared" si="8"/>
        <v>540.66699999999878</v>
      </c>
      <c r="H411" s="2">
        <f t="shared" si="9"/>
        <v>0.34999999999854481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23427.500000000004</v>
      </c>
      <c r="D412" s="1">
        <f>'PR-RAS'!E417</f>
        <v>0</v>
      </c>
      <c r="E412" s="1">
        <v>0</v>
      </c>
      <c r="F412" s="1">
        <v>0</v>
      </c>
      <c r="G412" s="2">
        <f t="shared" si="8"/>
        <v>9628.7025000000012</v>
      </c>
      <c r="H412" s="2">
        <f t="shared" si="9"/>
        <v>0.49999999999636202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1894.32</v>
      </c>
      <c r="D413" s="1">
        <f>'PR-RAS'!E418</f>
        <v>2075.4499999999998</v>
      </c>
      <c r="E413" s="1">
        <v>0</v>
      </c>
      <c r="F413" s="1">
        <v>0</v>
      </c>
      <c r="G413" s="2">
        <f t="shared" si="8"/>
        <v>2490.6306399999994</v>
      </c>
      <c r="H413" s="2">
        <f t="shared" si="9"/>
        <v>0.76999999999975444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2954.35</v>
      </c>
      <c r="D522" s="1">
        <f>'PR-RAS'!E528</f>
        <v>3108.61</v>
      </c>
      <c r="E522" s="1">
        <v>0</v>
      </c>
      <c r="F522" s="1">
        <v>0</v>
      </c>
      <c r="G522" s="2">
        <f t="shared" ref="G522:G809" si="10">(B522/1000)*(C522*1+D522*2)</f>
        <v>4778.3879699999998</v>
      </c>
      <c r="H522" s="2">
        <f t="shared" ref="H522:H809" si="11">ABS(C522-ROUND(C522,0))+ABS(D522-ROUND(D522,0))</f>
        <v>0.73999999999978172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2954.35</v>
      </c>
      <c r="D587" s="1">
        <f>'PR-RAS'!E593</f>
        <v>3108.61</v>
      </c>
      <c r="E587" s="1">
        <v>0</v>
      </c>
      <c r="F587" s="1">
        <v>0</v>
      </c>
      <c r="G587" s="2">
        <f t="shared" si="10"/>
        <v>5374.5400199999995</v>
      </c>
      <c r="H587" s="2">
        <f t="shared" si="11"/>
        <v>0.73999999999978172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2954.35</v>
      </c>
      <c r="D606" s="1">
        <f>'PR-RAS'!E612</f>
        <v>3108.61</v>
      </c>
      <c r="E606" s="1">
        <v>0</v>
      </c>
      <c r="F606" s="1">
        <v>0</v>
      </c>
      <c r="G606" s="2">
        <f t="shared" si="10"/>
        <v>5548.7998499999994</v>
      </c>
      <c r="H606" s="2">
        <f t="shared" si="11"/>
        <v>0.73999999999978172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2954.35</v>
      </c>
      <c r="D607" s="1">
        <f>'PR-RAS'!E613</f>
        <v>3108.61</v>
      </c>
      <c r="E607" s="1">
        <v>0</v>
      </c>
      <c r="F607" s="1">
        <v>0</v>
      </c>
      <c r="G607" s="2">
        <f t="shared" si="10"/>
        <v>5557.9714199999999</v>
      </c>
      <c r="H607" s="2">
        <f t="shared" si="11"/>
        <v>0.73999999999978172</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2954.35</v>
      </c>
      <c r="D630" s="1">
        <f>'PR-RAS'!E636</f>
        <v>3108.61</v>
      </c>
      <c r="E630" s="1">
        <v>0</v>
      </c>
      <c r="F630" s="1">
        <v>0</v>
      </c>
      <c r="G630" s="2">
        <f t="shared" si="10"/>
        <v>5768.9175299999997</v>
      </c>
      <c r="H630" s="2">
        <f t="shared" si="11"/>
        <v>0.73999999999978172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7375.96</v>
      </c>
      <c r="D631" s="1">
        <f>'PR-RAS'!E637</f>
        <v>4421.6099999999997</v>
      </c>
      <c r="E631" s="1">
        <v>0</v>
      </c>
      <c r="F631" s="1">
        <v>0</v>
      </c>
      <c r="G631" s="2">
        <f t="shared" si="10"/>
        <v>10218.0834</v>
      </c>
      <c r="H631" s="2">
        <f t="shared" si="11"/>
        <v>0.43000000000029104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1663898.3499999996</v>
      </c>
      <c r="D633" s="1">
        <f>'PR-RAS'!E639</f>
        <v>2097591.86</v>
      </c>
      <c r="E633" s="1">
        <v>0</v>
      </c>
      <c r="F633" s="1">
        <v>0</v>
      </c>
      <c r="G633" s="2">
        <f t="shared" si="10"/>
        <v>3702939.8682399997</v>
      </c>
      <c r="H633" s="2">
        <f t="shared" si="11"/>
        <v>0.48999999975785613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1642765.85</v>
      </c>
      <c r="D634" s="1">
        <f>'PR-RAS'!E640</f>
        <v>2057637.62</v>
      </c>
      <c r="E634" s="1">
        <v>0</v>
      </c>
      <c r="F634" s="1">
        <v>0</v>
      </c>
      <c r="G634" s="2">
        <f t="shared" si="10"/>
        <v>3644840.00997</v>
      </c>
      <c r="H634" s="2">
        <f t="shared" si="11"/>
        <v>0.52999999979510903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21132.499999999534</v>
      </c>
      <c r="D635" s="1">
        <f>'PR-RAS'!E641</f>
        <v>39954.239999999758</v>
      </c>
      <c r="E635" s="1">
        <v>0</v>
      </c>
      <c r="F635" s="1">
        <v>0</v>
      </c>
      <c r="G635" s="2">
        <f t="shared" si="10"/>
        <v>64059.981319999395</v>
      </c>
      <c r="H635" s="2">
        <f t="shared" si="11"/>
        <v>0.73999999929219484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5080.9599999999982</v>
      </c>
      <c r="E637" s="1">
        <v>0</v>
      </c>
      <c r="F637" s="1">
        <v>0</v>
      </c>
      <c r="G637" s="2">
        <f t="shared" si="10"/>
        <v>6462.9811199999976</v>
      </c>
      <c r="H637" s="2">
        <f t="shared" si="11"/>
        <v>4.000000000178261E-2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16051.540000000005</v>
      </c>
      <c r="D638" s="1">
        <f>'PR-RAS'!E644</f>
        <v>0</v>
      </c>
      <c r="E638" s="1">
        <v>0</v>
      </c>
      <c r="F638" s="1">
        <v>0</v>
      </c>
      <c r="G638" s="2">
        <f t="shared" si="10"/>
        <v>10224.830980000002</v>
      </c>
      <c r="H638" s="2">
        <f t="shared" si="11"/>
        <v>0.45999999999548891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5080.9599999995298</v>
      </c>
      <c r="D639" s="1">
        <f>'PR-RAS'!E645</f>
        <v>45035.199999999757</v>
      </c>
      <c r="E639" s="1">
        <v>0</v>
      </c>
      <c r="F639" s="1">
        <v>0</v>
      </c>
      <c r="G639" s="2">
        <f t="shared" si="10"/>
        <v>60706.567679999389</v>
      </c>
      <c r="H639" s="2">
        <f t="shared" si="11"/>
        <v>0.2400000002271554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126286.39</v>
      </c>
      <c r="D641" s="1">
        <f>'PR-RAS'!E647</f>
        <v>153299.04999999999</v>
      </c>
      <c r="E641" s="1">
        <v>0</v>
      </c>
      <c r="F641" s="1">
        <v>0</v>
      </c>
      <c r="G641" s="2">
        <f t="shared" si="10"/>
        <v>277046.0736</v>
      </c>
      <c r="H641" s="2">
        <f t="shared" si="11"/>
        <v>0.43999999998777639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152894.12</v>
      </c>
      <c r="D643" s="1">
        <f>'PR-RAS'!E650</f>
        <v>147280.82</v>
      </c>
      <c r="E643" s="1">
        <v>0</v>
      </c>
      <c r="F643" s="1">
        <v>0</v>
      </c>
      <c r="G643" s="2">
        <f t="shared" si="10"/>
        <v>287266.59792000003</v>
      </c>
      <c r="H643" s="2">
        <f t="shared" si="11"/>
        <v>0.29999999998835847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152894.12</v>
      </c>
      <c r="D644" s="1">
        <f>'PR-RAS'!E651</f>
        <v>147280.82</v>
      </c>
      <c r="E644" s="1">
        <v>0</v>
      </c>
      <c r="F644" s="1">
        <v>0</v>
      </c>
      <c r="G644" s="2">
        <f t="shared" si="10"/>
        <v>287714.05368000001</v>
      </c>
      <c r="H644" s="2">
        <f t="shared" si="11"/>
        <v>0.29999999998835847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67</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58</v>
      </c>
      <c r="E649" s="1">
        <v>0</v>
      </c>
      <c r="F649" s="1">
        <v>0</v>
      </c>
      <c r="G649" s="2">
        <f t="shared" si="10"/>
        <v>115.992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1395337.39</v>
      </c>
      <c r="D668" s="1">
        <f>'PR-RAS'!E675</f>
        <v>1794502.17</v>
      </c>
      <c r="E668" s="1">
        <v>0</v>
      </c>
      <c r="F668" s="1">
        <v>0</v>
      </c>
      <c r="G668" s="2">
        <f t="shared" si="10"/>
        <v>3324555.9339099997</v>
      </c>
      <c r="H668" s="2">
        <f t="shared" si="11"/>
        <v>0.55999999982304871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744.13</v>
      </c>
      <c r="D670" s="1">
        <f>'PR-RAS'!E677</f>
        <v>763.12</v>
      </c>
      <c r="E670" s="1">
        <v>0</v>
      </c>
      <c r="F670" s="1">
        <v>0</v>
      </c>
      <c r="G670" s="2">
        <f t="shared" si="10"/>
        <v>1518.87753</v>
      </c>
      <c r="H670" s="2">
        <f t="shared" si="11"/>
        <v>0.25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56633.56</v>
      </c>
      <c r="D687" s="1">
        <f>'PR-RAS'!E694</f>
        <v>53399.44</v>
      </c>
      <c r="E687" s="1">
        <v>0</v>
      </c>
      <c r="F687" s="1">
        <v>0</v>
      </c>
      <c r="G687" s="2">
        <f t="shared" si="10"/>
        <v>112114.65384000001</v>
      </c>
      <c r="H687" s="2">
        <f t="shared" si="11"/>
        <v>0.88000000000465661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2097.4699999999998</v>
      </c>
      <c r="D709" s="1">
        <f>'PR-RAS'!E716</f>
        <v>4266.13</v>
      </c>
      <c r="E709" s="1">
        <v>0</v>
      </c>
      <c r="F709" s="1">
        <v>0</v>
      </c>
      <c r="G709" s="2">
        <f t="shared" si="10"/>
        <v>7525.8488399999997</v>
      </c>
      <c r="H709" s="2">
        <f t="shared" si="11"/>
        <v>0.59999999999990905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1445.76</v>
      </c>
      <c r="D710" s="1">
        <f>'PR-RAS'!E717</f>
        <v>441.44</v>
      </c>
      <c r="E710" s="1">
        <v>0</v>
      </c>
      <c r="F710" s="1">
        <v>0</v>
      </c>
      <c r="G710" s="2">
        <f t="shared" si="10"/>
        <v>1651.0057599999998</v>
      </c>
      <c r="H710" s="2">
        <f t="shared" si="11"/>
        <v>0.68000000000000682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25180.93</v>
      </c>
      <c r="D711" s="1">
        <f>'PR-RAS'!E718</f>
        <v>27565.69</v>
      </c>
      <c r="E711" s="1">
        <v>0</v>
      </c>
      <c r="F711" s="1">
        <v>0</v>
      </c>
      <c r="G711" s="2">
        <f t="shared" si="10"/>
        <v>57021.740099999995</v>
      </c>
      <c r="H711" s="2">
        <f t="shared" si="11"/>
        <v>0.38000000000101863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3981.75</v>
      </c>
      <c r="D713" s="1">
        <f>'PR-RAS'!E720</f>
        <v>3465.78</v>
      </c>
      <c r="E713" s="1">
        <v>0</v>
      </c>
      <c r="F713" s="1">
        <v>0</v>
      </c>
      <c r="G713" s="2">
        <f t="shared" si="10"/>
        <v>7770.2767200000008</v>
      </c>
      <c r="H713" s="2">
        <f t="shared" si="11"/>
        <v>0.46999999999979991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291.99</v>
      </c>
      <c r="D719" s="1">
        <f>'PR-RAS'!E726</f>
        <v>0</v>
      </c>
      <c r="E719" s="1">
        <v>0</v>
      </c>
      <c r="F719" s="1">
        <v>0</v>
      </c>
      <c r="G719" s="2">
        <f t="shared" si="10"/>
        <v>209.64882</v>
      </c>
      <c r="H719" s="2">
        <f t="shared" si="11"/>
        <v>9.9999999999909051E-3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307.73</v>
      </c>
      <c r="D735" s="1">
        <f>'PR-RAS'!E742</f>
        <v>153.47</v>
      </c>
      <c r="E735" s="1">
        <v>0</v>
      </c>
      <c r="F735" s="1">
        <v>0</v>
      </c>
      <c r="G735" s="2">
        <f t="shared" si="10"/>
        <v>451.16778000000005</v>
      </c>
      <c r="H735" s="2">
        <f t="shared" si="11"/>
        <v>0.73999999999998067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1715355.0499999998</v>
      </c>
      <c r="D984" s="6">
        <f>BILANCA!E6</f>
        <v>1758877.4499999997</v>
      </c>
      <c r="E984" s="6">
        <v>0</v>
      </c>
      <c r="F984" s="6">
        <v>0</v>
      </c>
      <c r="G984" s="7">
        <f t="shared" ref="G984:G1241" si="22">B984/1000*C984+B984/500*D984</f>
        <v>5233.1099499999991</v>
      </c>
      <c r="H984" s="7">
        <f t="shared" si="19"/>
        <v>0.49999999953433871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1546044.19</v>
      </c>
      <c r="D985" s="1">
        <f>BILANCA!E7</f>
        <v>1538038.9799999997</v>
      </c>
      <c r="E985" s="1">
        <v>0</v>
      </c>
      <c r="F985" s="1">
        <v>0</v>
      </c>
      <c r="G985" s="2">
        <f t="shared" si="22"/>
        <v>9244.2442999999985</v>
      </c>
      <c r="H985" s="2">
        <f t="shared" si="19"/>
        <v>0.21000000019557774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454133.33</v>
      </c>
      <c r="D986" s="1">
        <f>BILANCA!E8</f>
        <v>454133.33</v>
      </c>
      <c r="E986" s="1">
        <v>0</v>
      </c>
      <c r="F986" s="1">
        <v>0</v>
      </c>
      <c r="G986" s="2">
        <f t="shared" si="22"/>
        <v>4087.1999700000006</v>
      </c>
      <c r="H986" s="2">
        <f t="shared" si="19"/>
        <v>0.66000000003259629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454133.33</v>
      </c>
      <c r="D987" s="1">
        <f>BILANCA!E9</f>
        <v>454133.33</v>
      </c>
      <c r="E987" s="1">
        <v>0</v>
      </c>
      <c r="F987" s="1">
        <v>0</v>
      </c>
      <c r="G987" s="2">
        <f t="shared" si="22"/>
        <v>5449.5999599999996</v>
      </c>
      <c r="H987" s="2">
        <f t="shared" si="19"/>
        <v>0.66000000003259629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1091910.8599999999</v>
      </c>
      <c r="D990" s="1">
        <f>BILANCA!E12</f>
        <v>1083905.6499999997</v>
      </c>
      <c r="E990" s="1">
        <v>0</v>
      </c>
      <c r="F990" s="1">
        <v>0</v>
      </c>
      <c r="G990" s="2">
        <f t="shared" si="22"/>
        <v>22818.055119999997</v>
      </c>
      <c r="H990" s="2">
        <f t="shared" si="19"/>
        <v>0.49000000045634806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1026894.49</v>
      </c>
      <c r="D991" s="1">
        <f>BILANCA!E13</f>
        <v>995111.92999999993</v>
      </c>
      <c r="E991" s="1">
        <v>0</v>
      </c>
      <c r="F991" s="1">
        <v>0</v>
      </c>
      <c r="G991" s="2">
        <f t="shared" si="22"/>
        <v>24136.946799999998</v>
      </c>
      <c r="H991" s="2">
        <f t="shared" si="19"/>
        <v>0.56000000005587935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3944.82</v>
      </c>
      <c r="D992" s="1">
        <f>BILANCA!E14</f>
        <v>3944.82</v>
      </c>
      <c r="E992" s="1">
        <v>0</v>
      </c>
      <c r="F992" s="1">
        <v>0</v>
      </c>
      <c r="G992" s="2">
        <f t="shared" si="22"/>
        <v>106.51014000000001</v>
      </c>
      <c r="H992" s="2">
        <f t="shared" si="19"/>
        <v>0.35999999999967258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2342629.62</v>
      </c>
      <c r="D993" s="1">
        <f>BILANCA!E15</f>
        <v>2342629.62</v>
      </c>
      <c r="E993" s="1">
        <v>0</v>
      </c>
      <c r="F993" s="1">
        <v>0</v>
      </c>
      <c r="G993" s="2">
        <f t="shared" si="22"/>
        <v>70278.888600000006</v>
      </c>
      <c r="H993" s="2">
        <f t="shared" si="19"/>
        <v>0.75999999977648258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1319679.95</v>
      </c>
      <c r="D996" s="1">
        <f>BILANCA!E18</f>
        <v>1351462.51</v>
      </c>
      <c r="E996" s="1">
        <v>0</v>
      </c>
      <c r="F996" s="1">
        <v>0</v>
      </c>
      <c r="G996" s="2">
        <f t="shared" si="22"/>
        <v>52293.864610000004</v>
      </c>
      <c r="H996" s="2">
        <f t="shared" si="19"/>
        <v>0.5400000000372529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48277.149999999965</v>
      </c>
      <c r="D997" s="1">
        <f>BILANCA!E19</f>
        <v>75990.539999999921</v>
      </c>
      <c r="E997" s="1">
        <v>0</v>
      </c>
      <c r="F997" s="1">
        <v>0</v>
      </c>
      <c r="G997" s="2">
        <f t="shared" si="22"/>
        <v>2803.6152199999974</v>
      </c>
      <c r="H997" s="2">
        <f t="shared" si="19"/>
        <v>0.61000000004423782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216209.53</v>
      </c>
      <c r="D998" s="1">
        <f>BILANCA!E20</f>
        <v>301580.7</v>
      </c>
      <c r="E998" s="1">
        <v>0</v>
      </c>
      <c r="F998" s="1">
        <v>0</v>
      </c>
      <c r="G998" s="2">
        <f t="shared" si="22"/>
        <v>12290.56395</v>
      </c>
      <c r="H998" s="2">
        <f t="shared" si="19"/>
        <v>0.76999999998952262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6470.72</v>
      </c>
      <c r="D999" s="1">
        <f>BILANCA!E21</f>
        <v>6470.72</v>
      </c>
      <c r="E999" s="1">
        <v>0</v>
      </c>
      <c r="F999" s="1">
        <v>0</v>
      </c>
      <c r="G999" s="2">
        <f t="shared" si="22"/>
        <v>310.59456</v>
      </c>
      <c r="H999" s="2">
        <f t="shared" si="19"/>
        <v>0.55999999999949068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9402.24</v>
      </c>
      <c r="D1000" s="1">
        <f>BILANCA!E22</f>
        <v>9402.24</v>
      </c>
      <c r="E1000" s="1">
        <v>0</v>
      </c>
      <c r="F1000" s="1">
        <v>0</v>
      </c>
      <c r="G1000" s="2">
        <f t="shared" si="22"/>
        <v>479.51424000000009</v>
      </c>
      <c r="H1000" s="2">
        <f t="shared" si="19"/>
        <v>0.47999999999956344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46433.61</v>
      </c>
      <c r="D1002" s="1">
        <f>BILANCA!E24</f>
        <v>46433.61</v>
      </c>
      <c r="E1002" s="1">
        <v>0</v>
      </c>
      <c r="F1002" s="1">
        <v>0</v>
      </c>
      <c r="G1002" s="2">
        <f t="shared" si="22"/>
        <v>2646.7157700000002</v>
      </c>
      <c r="H1002" s="2">
        <f t="shared" si="19"/>
        <v>0.77999999999883585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6809.36</v>
      </c>
      <c r="D1003" s="1">
        <f>BILANCA!E25</f>
        <v>6809.36</v>
      </c>
      <c r="E1003" s="1">
        <v>0</v>
      </c>
      <c r="F1003" s="1">
        <v>0</v>
      </c>
      <c r="G1003" s="2">
        <f t="shared" si="22"/>
        <v>408.5616</v>
      </c>
      <c r="H1003" s="2">
        <f t="shared" si="19"/>
        <v>0.71999999999934516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54699.58</v>
      </c>
      <c r="D1004" s="1">
        <f>BILANCA!E26</f>
        <v>72894.55</v>
      </c>
      <c r="E1004" s="1">
        <v>0</v>
      </c>
      <c r="F1004" s="1">
        <v>0</v>
      </c>
      <c r="G1004" s="2">
        <f t="shared" si="22"/>
        <v>4210.2622799999999</v>
      </c>
      <c r="H1004" s="2">
        <f t="shared" si="19"/>
        <v>0.86999999999534339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291747.89</v>
      </c>
      <c r="D1006" s="1">
        <f>BILANCA!E28</f>
        <v>367600.64000000001</v>
      </c>
      <c r="E1006" s="1">
        <v>0</v>
      </c>
      <c r="F1006" s="1">
        <v>0</v>
      </c>
      <c r="G1006" s="2">
        <f t="shared" si="22"/>
        <v>23619.830910000001</v>
      </c>
      <c r="H1006" s="2">
        <f t="shared" si="19"/>
        <v>0.46999999997206032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13570.08</v>
      </c>
      <c r="D1007" s="1">
        <f>BILANCA!E29</f>
        <v>10488.74</v>
      </c>
      <c r="E1007" s="1">
        <v>0</v>
      </c>
      <c r="F1007" s="1">
        <v>0</v>
      </c>
      <c r="G1007" s="2">
        <f t="shared" si="22"/>
        <v>829.14143999999999</v>
      </c>
      <c r="H1007" s="2">
        <f t="shared" si="19"/>
        <v>0.34000000000014552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24650.75</v>
      </c>
      <c r="D1008" s="1">
        <f>BILANCA!E30</f>
        <v>24650.75</v>
      </c>
      <c r="E1008" s="1">
        <v>0</v>
      </c>
      <c r="F1008" s="1">
        <v>0</v>
      </c>
      <c r="G1008" s="2">
        <f t="shared" si="22"/>
        <v>1848.8062500000001</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11080.67</v>
      </c>
      <c r="D1012" s="1">
        <f>BILANCA!E34</f>
        <v>14162.01</v>
      </c>
      <c r="E1012" s="1">
        <v>0</v>
      </c>
      <c r="F1012" s="1">
        <v>0</v>
      </c>
      <c r="G1012" s="2">
        <f t="shared" si="22"/>
        <v>1142.7360100000001</v>
      </c>
      <c r="H1012" s="2">
        <f t="shared" si="19"/>
        <v>0.34000000000014552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3169.1399999999994</v>
      </c>
      <c r="D1013" s="1">
        <f>BILANCA!E35</f>
        <v>2314.4400000000023</v>
      </c>
      <c r="E1013" s="1">
        <v>0</v>
      </c>
      <c r="F1013" s="1">
        <v>0</v>
      </c>
      <c r="G1013" s="2">
        <f t="shared" si="22"/>
        <v>233.94060000000013</v>
      </c>
      <c r="H1013" s="2">
        <f t="shared" si="19"/>
        <v>0.58000000000174623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43157.83</v>
      </c>
      <c r="D1014" s="1">
        <f>BILANCA!E36</f>
        <v>43943.83</v>
      </c>
      <c r="E1014" s="1">
        <v>0</v>
      </c>
      <c r="F1014" s="1">
        <v>0</v>
      </c>
      <c r="G1014" s="2">
        <f t="shared" si="22"/>
        <v>4062.4101900000001</v>
      </c>
      <c r="H1014" s="2">
        <f t="shared" si="19"/>
        <v>0.33999999999650754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39988.69</v>
      </c>
      <c r="D1018" s="1">
        <f>BILANCA!E40</f>
        <v>41629.39</v>
      </c>
      <c r="E1018" s="1">
        <v>0</v>
      </c>
      <c r="F1018" s="1">
        <v>0</v>
      </c>
      <c r="G1018" s="2">
        <f t="shared" si="22"/>
        <v>4313.6614500000005</v>
      </c>
      <c r="H1018" s="2">
        <f t="shared" si="19"/>
        <v>0.69999999999708962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1664.36</v>
      </c>
      <c r="D1025" s="1">
        <f>BILANCA!E47</f>
        <v>1664.36</v>
      </c>
      <c r="E1025" s="1">
        <v>0</v>
      </c>
      <c r="F1025" s="1">
        <v>0</v>
      </c>
      <c r="G1025" s="2">
        <f t="shared" si="22"/>
        <v>209.70936</v>
      </c>
      <c r="H1025" s="2">
        <f t="shared" si="19"/>
        <v>0.71999999999979991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1664.36</v>
      </c>
      <c r="D1028" s="1">
        <f>BILANCA!E50</f>
        <v>1664.36</v>
      </c>
      <c r="E1028" s="1">
        <v>0</v>
      </c>
      <c r="F1028" s="1">
        <v>0</v>
      </c>
      <c r="G1028" s="2">
        <f t="shared" si="22"/>
        <v>224.68859999999998</v>
      </c>
      <c r="H1028" s="2">
        <f t="shared" si="19"/>
        <v>0.71999999999979991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24693.26</v>
      </c>
      <c r="D1032" s="1">
        <f>BILANCA!E54</f>
        <v>21490.91</v>
      </c>
      <c r="E1032" s="1">
        <v>0</v>
      </c>
      <c r="F1032" s="1">
        <v>0</v>
      </c>
      <c r="G1032" s="2">
        <f t="shared" si="22"/>
        <v>3316.0789199999999</v>
      </c>
      <c r="H1032" s="2">
        <f t="shared" si="19"/>
        <v>0.34999999999854481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24693.26</v>
      </c>
      <c r="D1033" s="1">
        <f>BILANCA!E55</f>
        <v>21490.91</v>
      </c>
      <c r="E1033" s="1">
        <v>0</v>
      </c>
      <c r="F1033" s="1">
        <v>0</v>
      </c>
      <c r="G1033" s="2">
        <f t="shared" si="22"/>
        <v>3383.7539999999999</v>
      </c>
      <c r="H1033" s="2">
        <f t="shared" si="19"/>
        <v>0.34999999999854481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169310.86</v>
      </c>
      <c r="D1046" s="1">
        <f>BILANCA!E68</f>
        <v>220838.46999999997</v>
      </c>
      <c r="E1046" s="1">
        <v>0</v>
      </c>
      <c r="F1046" s="1">
        <v>0</v>
      </c>
      <c r="G1046" s="2">
        <f t="shared" si="22"/>
        <v>38492.231399999997</v>
      </c>
      <c r="H1046" s="2">
        <f t="shared" si="19"/>
        <v>0.60999999998603016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19787.03</v>
      </c>
      <c r="D1056" s="1">
        <f>BILANCA!E78</f>
        <v>10126.41</v>
      </c>
      <c r="E1056" s="1">
        <v>0</v>
      </c>
      <c r="F1056" s="1">
        <v>0</v>
      </c>
      <c r="G1056" s="2">
        <f t="shared" si="22"/>
        <v>2922.9090499999993</v>
      </c>
      <c r="H1056" s="2">
        <f t="shared" si="19"/>
        <v>0.43999999999869033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19787.03</v>
      </c>
      <c r="D1064" s="1">
        <f>BILANCA!E86</f>
        <v>10126.41</v>
      </c>
      <c r="E1064" s="1">
        <v>0</v>
      </c>
      <c r="F1064" s="1">
        <v>0</v>
      </c>
      <c r="G1064" s="2">
        <f t="shared" si="22"/>
        <v>3243.2278499999998</v>
      </c>
      <c r="H1064" s="2">
        <f t="shared" si="19"/>
        <v>0.43999999999869033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23237.439999999999</v>
      </c>
      <c r="D1124" s="1">
        <f>BILANCA!E146</f>
        <v>57413.009999999995</v>
      </c>
      <c r="E1124" s="1">
        <v>0</v>
      </c>
      <c r="F1124" s="1">
        <v>0</v>
      </c>
      <c r="G1124" s="2">
        <f t="shared" si="22"/>
        <v>19466.947859999997</v>
      </c>
      <c r="H1124" s="2">
        <f t="shared" si="23"/>
        <v>0.44999999999345164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4625.34</v>
      </c>
      <c r="D1138" s="1">
        <f>BILANCA!E160</f>
        <v>6644.7</v>
      </c>
      <c r="E1138" s="1">
        <v>0</v>
      </c>
      <c r="F1138" s="1">
        <v>0</v>
      </c>
      <c r="G1138" s="2">
        <f t="shared" si="22"/>
        <v>2776.7847000000002</v>
      </c>
      <c r="H1138" s="2">
        <f t="shared" si="23"/>
        <v>0.64000000000032742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21185.26</v>
      </c>
      <c r="D1139" s="1">
        <f>BILANCA!E161</f>
        <v>55179.7</v>
      </c>
      <c r="E1139" s="1">
        <v>0</v>
      </c>
      <c r="F1139" s="1">
        <v>0</v>
      </c>
      <c r="G1139" s="2">
        <f t="shared" si="22"/>
        <v>20520.966959999998</v>
      </c>
      <c r="H1139" s="2">
        <f t="shared" si="23"/>
        <v>0.56000000000130967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2573.16</v>
      </c>
      <c r="D1141" s="1">
        <f>BILANCA!E163</f>
        <v>4411.3900000000003</v>
      </c>
      <c r="E1141" s="1">
        <v>0</v>
      </c>
      <c r="F1141" s="1">
        <v>0</v>
      </c>
      <c r="G1141" s="2">
        <f t="shared" si="22"/>
        <v>1800.55852</v>
      </c>
      <c r="H1141" s="2">
        <f t="shared" si="23"/>
        <v>0.5500000000001819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126286.39</v>
      </c>
      <c r="D1148" s="1">
        <f>BILANCA!E170</f>
        <v>153299.04999999999</v>
      </c>
      <c r="E1148" s="1">
        <v>0</v>
      </c>
      <c r="F1148" s="1">
        <v>0</v>
      </c>
      <c r="G1148" s="2">
        <f t="shared" si="22"/>
        <v>71425.940849999999</v>
      </c>
      <c r="H1148" s="2">
        <f t="shared" si="23"/>
        <v>0.43999999998777639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126286.39</v>
      </c>
      <c r="D1151" s="1">
        <f>BILANCA!E173</f>
        <v>153299.04999999999</v>
      </c>
      <c r="E1151" s="1">
        <v>0</v>
      </c>
      <c r="F1151" s="1">
        <v>0</v>
      </c>
      <c r="G1151" s="2">
        <f t="shared" si="22"/>
        <v>72724.594320000004</v>
      </c>
      <c r="H1151" s="2">
        <f t="shared" si="23"/>
        <v>0.43999999998777639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1715355.0499999998</v>
      </c>
      <c r="D1152" s="1">
        <f>BILANCA!E175</f>
        <v>1758877.45</v>
      </c>
      <c r="E1152" s="1">
        <v>0</v>
      </c>
      <c r="F1152" s="1">
        <v>0</v>
      </c>
      <c r="G1152" s="2">
        <f t="shared" si="22"/>
        <v>884395.58155</v>
      </c>
      <c r="H1152" s="2">
        <f t="shared" si="23"/>
        <v>0.49999999976716936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166757.18999999997</v>
      </c>
      <c r="D1153" s="1">
        <f>BILANCA!E176</f>
        <v>175040.82</v>
      </c>
      <c r="E1153" s="1">
        <v>0</v>
      </c>
      <c r="F1153" s="1">
        <v>0</v>
      </c>
      <c r="G1153" s="2">
        <f t="shared" si="22"/>
        <v>87862.6011</v>
      </c>
      <c r="H1153" s="2">
        <f t="shared" si="23"/>
        <v>0.36999999996623956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161722.5</v>
      </c>
      <c r="D1154" s="1">
        <f>BILANCA!E177</f>
        <v>173727.82</v>
      </c>
      <c r="E1154" s="1">
        <v>0</v>
      </c>
      <c r="F1154" s="1">
        <v>0</v>
      </c>
      <c r="G1154" s="2">
        <f t="shared" si="22"/>
        <v>87069.461940000008</v>
      </c>
      <c r="H1154" s="2">
        <f t="shared" si="23"/>
        <v>0.67999999999301508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129051.23</v>
      </c>
      <c r="D1155" s="1">
        <f>BILANCA!E178</f>
        <v>153453.15</v>
      </c>
      <c r="E1155" s="1">
        <v>0</v>
      </c>
      <c r="F1155" s="1">
        <v>0</v>
      </c>
      <c r="G1155" s="2">
        <f t="shared" si="22"/>
        <v>74984.695159999988</v>
      </c>
      <c r="H1155" s="2">
        <f t="shared" si="23"/>
        <v>0.3799999999901047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13372.38</v>
      </c>
      <c r="D1156" s="1">
        <f>BILANCA!E179</f>
        <v>11168.95</v>
      </c>
      <c r="E1156" s="1">
        <v>0</v>
      </c>
      <c r="F1156" s="1">
        <v>0</v>
      </c>
      <c r="G1156" s="2">
        <f t="shared" si="22"/>
        <v>6177.8784400000004</v>
      </c>
      <c r="H1156" s="2">
        <f t="shared" si="23"/>
        <v>0.42999999999847205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541.66999999999996</v>
      </c>
      <c r="D1157" s="1">
        <f>BILANCA!E180</f>
        <v>0</v>
      </c>
      <c r="E1157" s="1">
        <v>0</v>
      </c>
      <c r="F1157" s="1">
        <v>0</v>
      </c>
      <c r="G1157" s="2">
        <f t="shared" si="22"/>
        <v>94.250579999999985</v>
      </c>
      <c r="H1157" s="2">
        <f t="shared" si="23"/>
        <v>0.33000000000004093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541.66999999999996</v>
      </c>
      <c r="D1160" s="1">
        <f>BILANCA!E183</f>
        <v>0</v>
      </c>
      <c r="E1160" s="1">
        <v>0</v>
      </c>
      <c r="F1160" s="1">
        <v>0</v>
      </c>
      <c r="G1160" s="2">
        <f t="shared" si="22"/>
        <v>95.875589999999988</v>
      </c>
      <c r="H1160" s="2">
        <f t="shared" si="23"/>
        <v>0.33000000000004093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18757.22</v>
      </c>
      <c r="D1165" s="1">
        <f>BILANCA!E188</f>
        <v>9105.7199999999993</v>
      </c>
      <c r="E1165" s="1">
        <v>0</v>
      </c>
      <c r="F1165" s="1">
        <v>0</v>
      </c>
      <c r="G1165" s="2">
        <f t="shared" si="22"/>
        <v>6728.29612</v>
      </c>
      <c r="H1165" s="2">
        <f t="shared" si="23"/>
        <v>0.50000000000181899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599.80999999999995</v>
      </c>
      <c r="D1166" s="1">
        <f>BILANCA!E189</f>
        <v>0</v>
      </c>
      <c r="E1166" s="1">
        <v>0</v>
      </c>
      <c r="F1166" s="1">
        <v>0</v>
      </c>
      <c r="G1166" s="2">
        <f t="shared" si="22"/>
        <v>109.76522999999999</v>
      </c>
      <c r="H1166" s="2">
        <f t="shared" si="23"/>
        <v>0.19000000000005457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4421.6099999999997</v>
      </c>
      <c r="D1183" s="1">
        <f>BILANCA!E206</f>
        <v>1313</v>
      </c>
      <c r="E1183" s="1">
        <v>0</v>
      </c>
      <c r="F1183" s="1">
        <v>0</v>
      </c>
      <c r="G1183" s="2">
        <f t="shared" si="22"/>
        <v>1409.5219999999999</v>
      </c>
      <c r="H1183" s="2">
        <f t="shared" si="23"/>
        <v>0.39000000000032742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4421.6099999999997</v>
      </c>
      <c r="D1184" s="1">
        <f>BILANCA!E207</f>
        <v>1313</v>
      </c>
      <c r="E1184" s="1">
        <v>0</v>
      </c>
      <c r="F1184" s="1">
        <v>0</v>
      </c>
      <c r="G1184" s="2">
        <f t="shared" si="22"/>
        <v>1416.56961</v>
      </c>
      <c r="H1184" s="2">
        <f t="shared" si="23"/>
        <v>0.39000000000032742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4421.6099999999997</v>
      </c>
      <c r="D1192" s="1">
        <f>BILANCA!E215</f>
        <v>1313</v>
      </c>
      <c r="E1192" s="1">
        <v>0</v>
      </c>
      <c r="F1192" s="1">
        <v>0</v>
      </c>
      <c r="G1192" s="2">
        <f t="shared" si="22"/>
        <v>1472.9504899999997</v>
      </c>
      <c r="H1192" s="2">
        <f t="shared" si="23"/>
        <v>0.39000000000032742</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13.27</v>
      </c>
      <c r="D1211" s="1">
        <f>BILANCA!E234</f>
        <v>0</v>
      </c>
      <c r="E1211" s="1">
        <v>0</v>
      </c>
      <c r="F1211" s="1">
        <v>0</v>
      </c>
      <c r="G1211" s="2">
        <f t="shared" si="22"/>
        <v>3.02556</v>
      </c>
      <c r="H1211" s="2">
        <f t="shared" si="23"/>
        <v>0.26999999999999957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13.27</v>
      </c>
      <c r="D1212" s="1">
        <f>BILANCA!E235</f>
        <v>0</v>
      </c>
      <c r="E1212" s="1">
        <v>0</v>
      </c>
      <c r="F1212" s="1">
        <v>0</v>
      </c>
      <c r="G1212" s="2">
        <f t="shared" si="22"/>
        <v>3.0388299999999999</v>
      </c>
      <c r="H1212" s="2">
        <f t="shared" si="23"/>
        <v>0.26999999999999957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1548597.8599999999</v>
      </c>
      <c r="D1214" s="1">
        <f>BILANCA!E237</f>
        <v>1583836.63</v>
      </c>
      <c r="E1214" s="1">
        <v>0</v>
      </c>
      <c r="F1214" s="1">
        <v>0</v>
      </c>
      <c r="G1214" s="2">
        <f t="shared" si="22"/>
        <v>1089458.6287199999</v>
      </c>
      <c r="H1214" s="2">
        <f t="shared" si="23"/>
        <v>0.51000000024214387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1541622.5799999998</v>
      </c>
      <c r="D1215" s="1">
        <f>BILANCA!E238</f>
        <v>1536725.98</v>
      </c>
      <c r="E1215" s="1">
        <v>0</v>
      </c>
      <c r="F1215" s="1">
        <v>0</v>
      </c>
      <c r="G1215" s="2">
        <f t="shared" si="22"/>
        <v>1070697.2932800001</v>
      </c>
      <c r="H1215" s="2">
        <f t="shared" si="23"/>
        <v>0.44000000017695129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1546044.19</v>
      </c>
      <c r="D1216" s="1">
        <f>BILANCA!E239</f>
        <v>1538038.98</v>
      </c>
      <c r="E1216" s="1">
        <v>0</v>
      </c>
      <c r="F1216" s="1">
        <v>0</v>
      </c>
      <c r="G1216" s="2">
        <f t="shared" si="22"/>
        <v>1076954.46095</v>
      </c>
      <c r="H1216" s="2">
        <f t="shared" si="23"/>
        <v>0.2099999999627471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1497291.19</v>
      </c>
      <c r="D1217" s="1">
        <f>BILANCA!E240</f>
        <v>1489285.98</v>
      </c>
      <c r="E1217" s="1">
        <v>0</v>
      </c>
      <c r="F1217" s="1">
        <v>0</v>
      </c>
      <c r="G1217" s="2">
        <f t="shared" si="22"/>
        <v>1047351.9771</v>
      </c>
      <c r="H1217" s="2">
        <f t="shared" si="23"/>
        <v>0.2099999999627471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48753</v>
      </c>
      <c r="D1218" s="1">
        <f>BILANCA!E241</f>
        <v>48753</v>
      </c>
      <c r="E1218" s="1">
        <v>0</v>
      </c>
      <c r="F1218" s="1">
        <v>0</v>
      </c>
      <c r="G1218" s="2">
        <f t="shared" si="22"/>
        <v>34370.864999999998</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4421.6099999999997</v>
      </c>
      <c r="D1219" s="1">
        <f>BILANCA!E242</f>
        <v>1313</v>
      </c>
      <c r="E1219" s="1">
        <v>0</v>
      </c>
      <c r="F1219" s="1">
        <v>0</v>
      </c>
      <c r="G1219" s="2">
        <f t="shared" si="22"/>
        <v>1663.23596</v>
      </c>
      <c r="H1219" s="2">
        <f t="shared" si="23"/>
        <v>0.39000000000032742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4421.6099999999997</v>
      </c>
      <c r="D1220" s="1">
        <f>BILANCA!E243</f>
        <v>1313</v>
      </c>
      <c r="E1220" s="1">
        <v>0</v>
      </c>
      <c r="F1220" s="1">
        <v>0</v>
      </c>
      <c r="G1220" s="2">
        <f t="shared" si="22"/>
        <v>1670.2835700000001</v>
      </c>
      <c r="H1220" s="2">
        <f t="shared" si="23"/>
        <v>0.39000000000032742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5080.9599999999991</v>
      </c>
      <c r="D1222" s="1">
        <f>BILANCA!E245</f>
        <v>45035.199999999997</v>
      </c>
      <c r="E1222" s="1">
        <v>0</v>
      </c>
      <c r="F1222" s="1">
        <v>0</v>
      </c>
      <c r="G1222" s="2">
        <f t="shared" si="22"/>
        <v>22741.175039999995</v>
      </c>
      <c r="H1222" s="2">
        <f t="shared" si="23"/>
        <v>0.23999999999796273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53314.81</v>
      </c>
      <c r="D1223" s="1">
        <f>BILANCA!E246</f>
        <v>97152.09</v>
      </c>
      <c r="E1223" s="1">
        <v>0</v>
      </c>
      <c r="F1223" s="1">
        <v>0</v>
      </c>
      <c r="G1223" s="2">
        <f t="shared" si="22"/>
        <v>59428.5576</v>
      </c>
      <c r="H1223" s="2">
        <f t="shared" si="23"/>
        <v>0.27999999999883585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48893.2</v>
      </c>
      <c r="D1224" s="1">
        <f>BILANCA!E247</f>
        <v>95839.09</v>
      </c>
      <c r="E1224" s="1">
        <v>0</v>
      </c>
      <c r="F1224" s="1">
        <v>0</v>
      </c>
      <c r="G1224" s="2">
        <f t="shared" si="22"/>
        <v>57977.702579999997</v>
      </c>
      <c r="H1224" s="2">
        <f t="shared" si="23"/>
        <v>0.28999999999359716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4421.6099999999997</v>
      </c>
      <c r="D1226" s="1">
        <f>BILANCA!E249</f>
        <v>1313</v>
      </c>
      <c r="E1226" s="1">
        <v>0</v>
      </c>
      <c r="F1226" s="1">
        <v>0</v>
      </c>
      <c r="G1226" s="2">
        <f t="shared" si="22"/>
        <v>1712.5692299999998</v>
      </c>
      <c r="H1226" s="2">
        <f t="shared" si="23"/>
        <v>0.39000000000032742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48233.85</v>
      </c>
      <c r="D1227" s="1">
        <f>BILANCA!E250</f>
        <v>52116.89</v>
      </c>
      <c r="E1227" s="1">
        <v>0</v>
      </c>
      <c r="F1227" s="1">
        <v>0</v>
      </c>
      <c r="G1227" s="2">
        <f t="shared" si="22"/>
        <v>37202.101719999999</v>
      </c>
      <c r="H1227" s="2">
        <f t="shared" si="23"/>
        <v>0.26000000000203727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48233.85</v>
      </c>
      <c r="D1229" s="1">
        <f>BILANCA!E252</f>
        <v>52116.89</v>
      </c>
      <c r="E1229" s="1">
        <v>0</v>
      </c>
      <c r="F1229" s="1">
        <v>0</v>
      </c>
      <c r="G1229" s="2">
        <f t="shared" si="22"/>
        <v>37507.036979999997</v>
      </c>
      <c r="H1229" s="2">
        <f t="shared" si="23"/>
        <v>0.26000000000203727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1894.32</v>
      </c>
      <c r="D1232" s="1">
        <f>BILANCA!E255</f>
        <v>2075.4499999999998</v>
      </c>
      <c r="E1232" s="1">
        <v>0</v>
      </c>
      <c r="F1232" s="1">
        <v>0</v>
      </c>
      <c r="G1232" s="2">
        <f t="shared" si="22"/>
        <v>1505.2597799999999</v>
      </c>
      <c r="H1232" s="2">
        <f t="shared" si="23"/>
        <v>0.76999999999975444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231805.52</v>
      </c>
      <c r="D1236" s="1">
        <f>BILANCA!E259</f>
        <v>255374.68</v>
      </c>
      <c r="E1236" s="1">
        <v>0</v>
      </c>
      <c r="F1236" s="1">
        <v>0</v>
      </c>
      <c r="G1236" s="2">
        <f t="shared" si="22"/>
        <v>187866.38464</v>
      </c>
      <c r="H1236" s="2">
        <f t="shared" si="23"/>
        <v>0.8000000000174623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231805.52</v>
      </c>
      <c r="D1237" s="1">
        <f>BILANCA!E260</f>
        <v>255374.68</v>
      </c>
      <c r="E1237" s="1">
        <v>0</v>
      </c>
      <c r="F1237" s="1">
        <v>0</v>
      </c>
      <c r="G1237" s="2">
        <f t="shared" si="22"/>
        <v>188608.93952000001</v>
      </c>
      <c r="H1237" s="2">
        <f t="shared" si="23"/>
        <v>0.8000000000174623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4625.34</v>
      </c>
      <c r="D1240" s="1">
        <f>BILANCA!E264</f>
        <v>6644.7</v>
      </c>
      <c r="E1240" s="1">
        <v>0</v>
      </c>
      <c r="F1240" s="1">
        <v>0</v>
      </c>
      <c r="G1240" s="2">
        <f t="shared" si="22"/>
        <v>4604.0881799999997</v>
      </c>
      <c r="H1240" s="2">
        <f t="shared" si="23"/>
        <v>0.64000000000032742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21185.26</v>
      </c>
      <c r="D1241" s="1">
        <f>BILANCA!E265</f>
        <v>55179.7</v>
      </c>
      <c r="E1241" s="1">
        <v>0</v>
      </c>
      <c r="F1241" s="1">
        <v>0</v>
      </c>
      <c r="G1241" s="2">
        <f t="shared" si="22"/>
        <v>33938.522279999997</v>
      </c>
      <c r="H1241" s="2">
        <f t="shared" si="23"/>
        <v>0.56000000000130967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19787.03</v>
      </c>
      <c r="D1244" s="1">
        <f>BILANCA!E268</f>
        <v>10126.41</v>
      </c>
      <c r="E1244" s="1">
        <v>0</v>
      </c>
      <c r="F1244" s="1">
        <v>0</v>
      </c>
      <c r="G1244" s="2">
        <f t="shared" si="24"/>
        <v>10450.40085</v>
      </c>
      <c r="H1244" s="2">
        <f t="shared" si="23"/>
        <v>0.43999999999869033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21185.26</v>
      </c>
      <c r="D1262" s="1">
        <f>BILANCA!E286</f>
        <v>55179.7</v>
      </c>
      <c r="E1262" s="1">
        <v>0</v>
      </c>
      <c r="F1262" s="1">
        <v>0</v>
      </c>
      <c r="G1262" s="2">
        <f t="shared" si="24"/>
        <v>36700.960140000003</v>
      </c>
      <c r="H1262" s="2">
        <f t="shared" si="23"/>
        <v>0.56000000000130967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161722.5</v>
      </c>
      <c r="D1264" s="1">
        <f>BILANCA!E288</f>
        <v>173727.82</v>
      </c>
      <c r="E1264" s="1">
        <v>0</v>
      </c>
      <c r="F1264" s="1">
        <v>0</v>
      </c>
      <c r="G1264" s="2">
        <f t="shared" si="24"/>
        <v>143079.05734</v>
      </c>
      <c r="H1264" s="2">
        <f t="shared" si="23"/>
        <v>0.67999999999301508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599.80999999999995</v>
      </c>
      <c r="D1266" s="1">
        <f>BILANCA!E290</f>
        <v>0</v>
      </c>
      <c r="E1266" s="1">
        <v>0</v>
      </c>
      <c r="F1266" s="1">
        <v>0</v>
      </c>
      <c r="G1266" s="2">
        <f t="shared" si="24"/>
        <v>169.74622999999997</v>
      </c>
      <c r="H1266" s="2">
        <f t="shared" si="23"/>
        <v>0.19000000000005457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4421.6099999999997</v>
      </c>
      <c r="D1270" s="1">
        <f>BILANCA!E294</f>
        <v>1313</v>
      </c>
      <c r="E1270" s="1">
        <v>0</v>
      </c>
      <c r="F1270" s="1">
        <v>0</v>
      </c>
      <c r="G1270" s="2">
        <f t="shared" si="24"/>
        <v>2022.6640699999998</v>
      </c>
      <c r="H1270" s="2">
        <f t="shared" si="23"/>
        <v>0.39000000000032742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18757.22</v>
      </c>
      <c r="D1278" s="1">
        <f>BILANCA!E302</f>
        <v>9105.7199999999993</v>
      </c>
      <c r="E1278" s="1">
        <v>0</v>
      </c>
      <c r="F1278" s="1">
        <v>0</v>
      </c>
      <c r="G1278" s="2">
        <f t="shared" si="24"/>
        <v>10905.7547</v>
      </c>
      <c r="H1278" s="2">
        <f t="shared" si="23"/>
        <v>0.50000000000181899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1639811.5</v>
      </c>
      <c r="D1408" s="1">
        <f>'RAS-funkcijski'!E114</f>
        <v>2054529.01</v>
      </c>
      <c r="E1408" s="1">
        <v>0</v>
      </c>
      <c r="F1408" s="1">
        <v>0</v>
      </c>
      <c r="G1408" s="2">
        <f t="shared" si="24"/>
        <v>632375.64720000001</v>
      </c>
      <c r="H1408" s="2">
        <f t="shared" si="27"/>
        <v>0.51000000000931323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1639811.5</v>
      </c>
      <c r="D1412" s="1">
        <f>'RAS-funkcijski'!E118</f>
        <v>2054529.01</v>
      </c>
      <c r="E1412" s="1">
        <v>0</v>
      </c>
      <c r="F1412" s="1">
        <v>0</v>
      </c>
      <c r="G1412" s="2">
        <f t="shared" si="24"/>
        <v>655371.12528000004</v>
      </c>
      <c r="H1412" s="2">
        <f t="shared" si="27"/>
        <v>0.51000000000931323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1639811.5</v>
      </c>
      <c r="D1414" s="1">
        <f>'RAS-funkcijski'!E120</f>
        <v>2054529.01</v>
      </c>
      <c r="E1414" s="1">
        <v>0</v>
      </c>
      <c r="F1414" s="1">
        <v>0</v>
      </c>
      <c r="G1414" s="2">
        <f t="shared" si="24"/>
        <v>666868.86432000005</v>
      </c>
      <c r="H1414" s="2">
        <f t="shared" si="27"/>
        <v>0.51000000000931323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1639811.5</v>
      </c>
      <c r="D1435" s="13">
        <f>'RAS-funkcijski'!E141</f>
        <v>2054529.01</v>
      </c>
      <c r="E1435" s="13">
        <v>0</v>
      </c>
      <c r="F1435" s="13">
        <v>0</v>
      </c>
      <c r="G1435" s="14">
        <f t="shared" si="24"/>
        <v>787595.12424000003</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36750.93</v>
      </c>
      <c r="D1436" s="6">
        <f>'P-VRIO'!E5</f>
        <v>0</v>
      </c>
      <c r="E1436" s="6">
        <v>0</v>
      </c>
      <c r="F1436" s="6">
        <v>0</v>
      </c>
      <c r="G1436" s="7">
        <f t="shared" si="24"/>
        <v>36.750930000000004</v>
      </c>
      <c r="H1436" s="7">
        <f t="shared" si="27"/>
        <v>6.9999999999708962E-2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36750.93</v>
      </c>
      <c r="D1453" s="1">
        <f>'P-VRIO'!E22</f>
        <v>0</v>
      </c>
      <c r="E1453" s="1">
        <v>0</v>
      </c>
      <c r="F1453" s="1">
        <v>0</v>
      </c>
      <c r="G1453" s="2">
        <f t="shared" si="24"/>
        <v>661.51673999999991</v>
      </c>
      <c r="H1453" s="2">
        <f t="shared" si="27"/>
        <v>6.9999999999708962E-2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36750.93</v>
      </c>
      <c r="D1454" s="1">
        <f>'P-VRIO'!E23</f>
        <v>0</v>
      </c>
      <c r="E1454" s="1">
        <v>0</v>
      </c>
      <c r="F1454" s="1">
        <v>0</v>
      </c>
      <c r="G1454" s="2">
        <f t="shared" si="24"/>
        <v>698.26766999999995</v>
      </c>
      <c r="H1454" s="2">
        <f t="shared" si="27"/>
        <v>6.9999999999708962E-2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36750.93</v>
      </c>
      <c r="D1456" s="1">
        <f>'P-VRIO'!E25</f>
        <v>0</v>
      </c>
      <c r="E1456" s="1">
        <v>0</v>
      </c>
      <c r="F1456" s="1">
        <v>0</v>
      </c>
      <c r="G1456" s="2">
        <f t="shared" si="24"/>
        <v>771.76953000000003</v>
      </c>
      <c r="H1456" s="2">
        <f t="shared" si="27"/>
        <v>6.9999999999708962E-2</v>
      </c>
      <c r="I1456" s="10">
        <f t="shared" si="30"/>
        <v>54.023867099775387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166743.92000000001</v>
      </c>
      <c r="D1480" s="6"/>
      <c r="E1480" s="6">
        <v>0</v>
      </c>
      <c r="F1480" s="6">
        <v>0</v>
      </c>
      <c r="G1480" s="7">
        <f t="shared" ref="G1480:G1580" si="34">B1480/1000*C1480</f>
        <v>166.74392</v>
      </c>
      <c r="H1480" s="7">
        <f t="shared" ref="H1480:H1580" si="35">ABS(C1480-ROUND(C1480,0))</f>
        <v>7.9999999987194315E-2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2128796.38</v>
      </c>
      <c r="D1481" s="1">
        <v>0</v>
      </c>
      <c r="E1481" s="1">
        <v>0</v>
      </c>
      <c r="F1481" s="1">
        <v>0</v>
      </c>
      <c r="G1481" s="2">
        <f t="shared" si="34"/>
        <v>4257.5927599999995</v>
      </c>
      <c r="H1481" s="2">
        <f t="shared" si="35"/>
        <v>0.37999999988824129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2106376.31</v>
      </c>
      <c r="D1483" s="1">
        <v>0</v>
      </c>
      <c r="E1483" s="1">
        <v>0</v>
      </c>
      <c r="F1483" s="1">
        <v>0</v>
      </c>
      <c r="G1483" s="2">
        <f t="shared" si="34"/>
        <v>8425.5052400000004</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1834180.27</v>
      </c>
      <c r="D1484" s="1">
        <v>0</v>
      </c>
      <c r="E1484" s="1">
        <v>0</v>
      </c>
      <c r="F1484" s="1">
        <v>0</v>
      </c>
      <c r="G1484" s="2">
        <f t="shared" si="34"/>
        <v>9170.9013500000001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259203.33</v>
      </c>
      <c r="D1485" s="1">
        <v>0</v>
      </c>
      <c r="E1485" s="1">
        <v>0</v>
      </c>
      <c r="F1485" s="1">
        <v>0</v>
      </c>
      <c r="G1485" s="2">
        <f t="shared" si="34"/>
        <v>1555.2199799999999</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824.67</v>
      </c>
      <c r="D1486" s="1">
        <v>0</v>
      </c>
      <c r="E1486" s="1">
        <v>0</v>
      </c>
      <c r="F1486" s="1">
        <v>0</v>
      </c>
      <c r="G1486" s="2">
        <f t="shared" si="34"/>
        <v>5.7726899999999999</v>
      </c>
      <c r="H1486" s="2">
        <f t="shared" si="35"/>
        <v>0.33000000000004093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12168.04</v>
      </c>
      <c r="D1491" s="1">
        <v>0</v>
      </c>
      <c r="E1491" s="1">
        <v>0</v>
      </c>
      <c r="F1491" s="1">
        <v>0</v>
      </c>
      <c r="G1491" s="2">
        <f t="shared" si="34"/>
        <v>146.01648</v>
      </c>
      <c r="H1491" s="2">
        <f t="shared" si="35"/>
        <v>4.0000000000873115E-2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22420.07</v>
      </c>
      <c r="D1492" s="1">
        <v>0</v>
      </c>
      <c r="E1492" s="1">
        <v>0</v>
      </c>
      <c r="F1492" s="1">
        <v>0</v>
      </c>
      <c r="G1492" s="2">
        <f t="shared" si="34"/>
        <v>291.46090999999996</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2120499.48</v>
      </c>
      <c r="D1499" s="1">
        <v>0</v>
      </c>
      <c r="E1499" s="1">
        <v>0</v>
      </c>
      <c r="F1499" s="1">
        <v>0</v>
      </c>
      <c r="G1499" s="2">
        <f t="shared" si="34"/>
        <v>42409.989600000001</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2094370.9900000002</v>
      </c>
      <c r="D1501" s="1">
        <v>0</v>
      </c>
      <c r="E1501" s="1">
        <v>0</v>
      </c>
      <c r="F1501" s="1">
        <v>0</v>
      </c>
      <c r="G1501" s="2">
        <f t="shared" si="34"/>
        <v>46076.161780000002</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1809778.35</v>
      </c>
      <c r="D1502" s="1">
        <v>0</v>
      </c>
      <c r="E1502" s="1">
        <v>0</v>
      </c>
      <c r="F1502" s="1">
        <v>0</v>
      </c>
      <c r="G1502" s="2">
        <f t="shared" si="34"/>
        <v>41624.902050000004</v>
      </c>
      <c r="H1502" s="2">
        <f t="shared" si="35"/>
        <v>0.35000000009313226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261406.76</v>
      </c>
      <c r="D1503" s="1">
        <v>0</v>
      </c>
      <c r="E1503" s="1">
        <v>0</v>
      </c>
      <c r="F1503" s="1">
        <v>0</v>
      </c>
      <c r="G1503" s="2">
        <f t="shared" si="34"/>
        <v>6273.76224</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1366.34</v>
      </c>
      <c r="D1504" s="1">
        <v>0</v>
      </c>
      <c r="E1504" s="1">
        <v>0</v>
      </c>
      <c r="F1504" s="1">
        <v>0</v>
      </c>
      <c r="G1504" s="2">
        <f t="shared" si="34"/>
        <v>34.158499999999997</v>
      </c>
      <c r="H1504" s="2">
        <f t="shared" si="35"/>
        <v>0.33999999999991815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21819.54</v>
      </c>
      <c r="D1509" s="1">
        <v>0</v>
      </c>
      <c r="E1509" s="1">
        <v>0</v>
      </c>
      <c r="F1509" s="1">
        <v>0</v>
      </c>
      <c r="G1509" s="2">
        <f t="shared" si="34"/>
        <v>654.58619999999996</v>
      </c>
      <c r="H1509" s="2">
        <f t="shared" si="35"/>
        <v>0.45999999999912689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23019.88</v>
      </c>
      <c r="D1510" s="1">
        <v>0</v>
      </c>
      <c r="E1510" s="1">
        <v>0</v>
      </c>
      <c r="F1510" s="1">
        <v>0</v>
      </c>
      <c r="G1510" s="2">
        <f t="shared" si="34"/>
        <v>713.61628000000007</v>
      </c>
      <c r="H1510" s="2">
        <f t="shared" si="35"/>
        <v>0.11999999999898137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3108.61</v>
      </c>
      <c r="D1511" s="1">
        <v>0</v>
      </c>
      <c r="E1511" s="1">
        <v>0</v>
      </c>
      <c r="F1511" s="1">
        <v>0</v>
      </c>
      <c r="G1511" s="2">
        <f t="shared" si="34"/>
        <v>99.475520000000003</v>
      </c>
      <c r="H1511" s="2">
        <f t="shared" si="35"/>
        <v>0.38999999999987267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3108.61</v>
      </c>
      <c r="D1515" s="1">
        <v>0</v>
      </c>
      <c r="E1515" s="1">
        <v>0</v>
      </c>
      <c r="F1515" s="1">
        <v>0</v>
      </c>
      <c r="G1515" s="2">
        <f t="shared" si="34"/>
        <v>111.90996</v>
      </c>
      <c r="H1515" s="2">
        <f t="shared" si="35"/>
        <v>0.38999999999987267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175040.81999999983</v>
      </c>
      <c r="D1517" s="1">
        <v>0</v>
      </c>
      <c r="E1517" s="1">
        <v>0</v>
      </c>
      <c r="F1517" s="1">
        <v>0</v>
      </c>
      <c r="G1517" s="2">
        <f t="shared" si="34"/>
        <v>6651.5511599999936</v>
      </c>
      <c r="H1517" s="2">
        <f t="shared" si="35"/>
        <v>0.18000000016763806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175040.82</v>
      </c>
      <c r="D1576" s="1">
        <v>0</v>
      </c>
      <c r="E1576" s="1">
        <v>0</v>
      </c>
      <c r="F1576" s="1">
        <v>0</v>
      </c>
      <c r="G1576" s="2">
        <f t="shared" si="34"/>
        <v>16978.95954</v>
      </c>
      <c r="H1576" s="2">
        <f t="shared" si="35"/>
        <v>0.17999999999301508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173727.82</v>
      </c>
      <c r="D1578" s="1">
        <v>0</v>
      </c>
      <c r="E1578" s="1">
        <v>0</v>
      </c>
      <c r="F1578" s="1">
        <v>0</v>
      </c>
      <c r="G1578" s="2">
        <f t="shared" si="34"/>
        <v>17199.054180000003</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1313</v>
      </c>
      <c r="D1580" s="13">
        <v>0</v>
      </c>
      <c r="E1580" s="13">
        <v>0</v>
      </c>
      <c r="F1580" s="13">
        <v>0</v>
      </c>
      <c r="G1580" s="14">
        <f t="shared" si="34"/>
        <v>132.613</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17667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1663569.2299999995</v>
      </c>
      <c r="I16" s="170">
        <f>'PR-RAS'!E6</f>
        <v>2097320.4499999997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1634041.85</v>
      </c>
      <c r="I17" s="170">
        <f>'PR-RAS'!E151</f>
        <v>2032108.94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5080.9599999995298</v>
      </c>
      <c r="I18" s="170">
        <f>'PR-RAS'!E645</f>
        <v>45035.199999999757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1546044.19</v>
      </c>
      <c r="I20" s="173">
        <f>BILANCA!E7</f>
        <v>1538038.9799999997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169310.86</v>
      </c>
      <c r="I21" s="175">
        <f>BILANCA!E68</f>
        <v>220838.46999999997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166757.18999999997</v>
      </c>
      <c r="I22" s="175">
        <f>BILANCA!E176</f>
        <v>175040.82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1548597.8599999999</v>
      </c>
      <c r="I23" s="177">
        <f>BILANCA!E237</f>
        <v>1583836.63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1639811.5</v>
      </c>
      <c r="I27" s="175">
        <f>'RAS-funkcijski'!E114</f>
        <v>2054529.01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1639811.5</v>
      </c>
      <c r="I28" s="179">
        <f>'RAS-funkcijski'!E141</f>
        <v>2054529.01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36750.93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36750.93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166743.92000000001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175040.81999999983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175040.82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9"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1663569.2299999995</v>
      </c>
      <c r="E6" s="51">
        <f>E7+E44+E50+E82+E106+E124+E133+E139</f>
        <v>2097320.4499999997</v>
      </c>
      <c r="F6" s="52">
        <f t="shared" ref="F6:F131" si="0">IF(D6&lt;&gt;0,IF(E6/D6&gt;=100,"&gt;&gt;100",E6/D6*100),"-")</f>
        <v>126.07352986445899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1452715.0799999998</v>
      </c>
      <c r="E50" s="51">
        <f>E51+E54+E59+E62+E65+E68+E71+E74+E77</f>
        <v>1848664.73</v>
      </c>
      <c r="F50" s="52">
        <f t="shared" si="0"/>
        <v>127.25583670543298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1396081.5199999998</v>
      </c>
      <c r="E68" s="51">
        <f t="shared" si="15"/>
        <v>1795265.29</v>
      </c>
      <c r="F68" s="52">
        <f t="shared" si="0"/>
        <v>128.59315622199486</v>
      </c>
    </row>
    <row r="69" spans="1:6" ht="12.75" customHeight="1" x14ac:dyDescent="0.2">
      <c r="A69" s="53" t="s">
        <v>184</v>
      </c>
      <c r="B69" s="85" t="s">
        <v>185</v>
      </c>
      <c r="C69" s="50" t="s">
        <v>184</v>
      </c>
      <c r="D69" s="242">
        <v>1395337.39</v>
      </c>
      <c r="E69" s="242">
        <v>1794502.17</v>
      </c>
      <c r="F69" s="52">
        <f t="shared" si="0"/>
        <v>128.60704392075382</v>
      </c>
    </row>
    <row r="70" spans="1:6" ht="24" x14ac:dyDescent="0.2">
      <c r="A70" s="53" t="s">
        <v>186</v>
      </c>
      <c r="B70" s="85" t="s">
        <v>187</v>
      </c>
      <c r="C70" s="50" t="s">
        <v>186</v>
      </c>
      <c r="D70" s="242">
        <v>744.13</v>
      </c>
      <c r="E70" s="242">
        <v>763.12</v>
      </c>
      <c r="F70" s="52">
        <f t="shared" si="0"/>
        <v>102.55197344550011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56633.56</v>
      </c>
      <c r="E74" s="51">
        <f t="shared" si="17"/>
        <v>53399.44</v>
      </c>
      <c r="F74" s="52">
        <f t="shared" si="0"/>
        <v>94.289393073647503</v>
      </c>
    </row>
    <row r="75" spans="1:6" ht="12.75" customHeight="1" x14ac:dyDescent="0.2">
      <c r="A75" s="53" t="s">
        <v>196</v>
      </c>
      <c r="B75" s="85" t="s">
        <v>197</v>
      </c>
      <c r="C75" s="50" t="s">
        <v>196</v>
      </c>
      <c r="D75" s="242">
        <v>56633.56</v>
      </c>
      <c r="E75" s="242">
        <v>53399.44</v>
      </c>
      <c r="F75" s="52">
        <f t="shared" si="0"/>
        <v>94.289393073647503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22966.92</v>
      </c>
      <c r="E82" s="51">
        <f t="shared" si="19"/>
        <v>26732.49</v>
      </c>
      <c r="F82" s="52">
        <f t="shared" si="0"/>
        <v>116.39562466364669</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22966.92</v>
      </c>
      <c r="E91" s="51">
        <f t="shared" si="21"/>
        <v>26732.49</v>
      </c>
      <c r="F91" s="52">
        <f t="shared" si="0"/>
        <v>116.39562466364669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22966.92</v>
      </c>
      <c r="E93" s="242">
        <v>26732.49</v>
      </c>
      <c r="F93" s="52">
        <f t="shared" si="0"/>
        <v>116.39562466364669</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2074.46</v>
      </c>
      <c r="E106" s="51">
        <f t="shared" si="23"/>
        <v>987.64</v>
      </c>
      <c r="F106" s="52">
        <f t="shared" si="0"/>
        <v>47.609498375480847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2074.46</v>
      </c>
      <c r="E112" s="51">
        <f t="shared" si="25"/>
        <v>987.64</v>
      </c>
      <c r="F112" s="52">
        <f t="shared" si="0"/>
        <v>47.609498375480847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2074.46</v>
      </c>
      <c r="E117" s="242">
        <v>987.64</v>
      </c>
      <c r="F117" s="52">
        <f t="shared" si="0"/>
        <v>47.609498375480847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16076.14</v>
      </c>
      <c r="E124" s="51">
        <f t="shared" si="27"/>
        <v>17120.900000000001</v>
      </c>
      <c r="F124" s="52">
        <f t="shared" si="0"/>
        <v>106.49882372261004</v>
      </c>
    </row>
    <row r="125" spans="1:6" ht="12.75" customHeight="1" x14ac:dyDescent="0.2">
      <c r="A125" s="53">
        <v>661</v>
      </c>
      <c r="B125" s="86" t="s">
        <v>296</v>
      </c>
      <c r="C125" s="50" t="s">
        <v>297</v>
      </c>
      <c r="D125" s="51">
        <f t="shared" ref="D125:E125" si="28">SUM(D126:D127)</f>
        <v>13756.14</v>
      </c>
      <c r="E125" s="51">
        <f t="shared" si="28"/>
        <v>15700.9</v>
      </c>
      <c r="F125" s="52">
        <f t="shared" si="0"/>
        <v>114.13739610094112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13756.14</v>
      </c>
      <c r="E127" s="242">
        <v>15700.9</v>
      </c>
      <c r="F127" s="52">
        <f t="shared" si="0"/>
        <v>114.13739610094112</v>
      </c>
    </row>
    <row r="128" spans="1:6" ht="24" x14ac:dyDescent="0.2">
      <c r="A128" s="53">
        <v>663</v>
      </c>
      <c r="B128" s="231" t="s">
        <v>302</v>
      </c>
      <c r="C128" s="50" t="s">
        <v>303</v>
      </c>
      <c r="D128" s="51">
        <f t="shared" ref="D128:E128" si="29">SUM(D129:D132)</f>
        <v>2320</v>
      </c>
      <c r="E128" s="51">
        <f t="shared" si="29"/>
        <v>1420</v>
      </c>
      <c r="F128" s="52">
        <f t="shared" si="0"/>
        <v>61.206896551724135</v>
      </c>
    </row>
    <row r="129" spans="1:6" ht="12.75" customHeight="1" x14ac:dyDescent="0.2">
      <c r="A129" s="53">
        <v>6631</v>
      </c>
      <c r="B129" s="86" t="s">
        <v>304</v>
      </c>
      <c r="C129" s="50" t="s">
        <v>305</v>
      </c>
      <c r="D129" s="242">
        <v>2320</v>
      </c>
      <c r="E129" s="242">
        <v>1420</v>
      </c>
      <c r="F129" s="52">
        <f t="shared" si="0"/>
        <v>61.206896551724135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169736.63</v>
      </c>
      <c r="E133" s="51">
        <f t="shared" si="30"/>
        <v>203814.69</v>
      </c>
      <c r="F133" s="52">
        <f t="shared" ref="F133:F223" si="31">IF(D133&lt;&gt;0,IF(E133/D133&gt;=100,"&gt;&gt;100",E133/D133*100),"-")</f>
        <v>120.07702167764258</v>
      </c>
    </row>
    <row r="134" spans="1:6" ht="24" x14ac:dyDescent="0.2">
      <c r="A134" s="53">
        <v>671</v>
      </c>
      <c r="B134" s="232" t="s">
        <v>314</v>
      </c>
      <c r="C134" s="50" t="s">
        <v>315</v>
      </c>
      <c r="D134" s="51">
        <f t="shared" ref="D134:E134" si="32">SUM(D135:D137)</f>
        <v>169736.63</v>
      </c>
      <c r="E134" s="51">
        <f t="shared" si="32"/>
        <v>203814.69</v>
      </c>
      <c r="F134" s="52">
        <f t="shared" si="31"/>
        <v>120.07702167764258</v>
      </c>
    </row>
    <row r="135" spans="1:6" ht="12.75" customHeight="1" x14ac:dyDescent="0.2">
      <c r="A135" s="53">
        <v>6711</v>
      </c>
      <c r="B135" s="85" t="s">
        <v>316</v>
      </c>
      <c r="C135" s="50" t="s">
        <v>317</v>
      </c>
      <c r="D135" s="242">
        <v>168284.57</v>
      </c>
      <c r="E135" s="242">
        <v>186312.19</v>
      </c>
      <c r="F135" s="52">
        <f t="shared" si="31"/>
        <v>110.71258048197762</v>
      </c>
    </row>
    <row r="136" spans="1:6" ht="24" x14ac:dyDescent="0.2">
      <c r="A136" s="53">
        <v>6712</v>
      </c>
      <c r="B136" s="232" t="s">
        <v>318</v>
      </c>
      <c r="C136" s="50" t="s">
        <v>319</v>
      </c>
      <c r="D136" s="242">
        <v>1452.06</v>
      </c>
      <c r="E136" s="242">
        <v>17502.5</v>
      </c>
      <c r="F136" s="52">
        <f t="shared" si="31"/>
        <v>1205.3565279671639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1634041.85</v>
      </c>
      <c r="E151" s="51">
        <f t="shared" si="35"/>
        <v>2032108.94</v>
      </c>
      <c r="F151" s="52">
        <f t="shared" si="31"/>
        <v>124.36088708499111</v>
      </c>
    </row>
    <row r="152" spans="1:6" ht="12.75" customHeight="1" x14ac:dyDescent="0.2">
      <c r="A152" s="53">
        <v>31</v>
      </c>
      <c r="B152" s="85" t="s">
        <v>349</v>
      </c>
      <c r="C152" s="50" t="s">
        <v>35</v>
      </c>
      <c r="D152" s="51">
        <f t="shared" ref="D152:E152" si="36">D153+D158+D159</f>
        <v>1393509.54</v>
      </c>
      <c r="E152" s="51">
        <f t="shared" si="36"/>
        <v>1805741.31</v>
      </c>
      <c r="F152" s="52">
        <f t="shared" si="31"/>
        <v>129.58227110522688</v>
      </c>
    </row>
    <row r="153" spans="1:6" ht="12.75" customHeight="1" x14ac:dyDescent="0.2">
      <c r="A153" s="53">
        <v>311</v>
      </c>
      <c r="B153" s="85" t="s">
        <v>350</v>
      </c>
      <c r="C153" s="50" t="s">
        <v>351</v>
      </c>
      <c r="D153" s="51">
        <f t="shared" ref="D153:E153" si="37">SUM(D154:D157)</f>
        <v>1144105.97</v>
      </c>
      <c r="E153" s="51">
        <f t="shared" si="37"/>
        <v>1489383.52</v>
      </c>
      <c r="F153" s="52">
        <f t="shared" si="31"/>
        <v>130.17880852417895</v>
      </c>
    </row>
    <row r="154" spans="1:6" ht="12.75" customHeight="1" x14ac:dyDescent="0.2">
      <c r="A154" s="53">
        <v>3111</v>
      </c>
      <c r="B154" s="85" t="s">
        <v>352</v>
      </c>
      <c r="C154" s="50" t="s">
        <v>353</v>
      </c>
      <c r="D154" s="242">
        <v>1144105.97</v>
      </c>
      <c r="E154" s="242">
        <v>1489383.52</v>
      </c>
      <c r="F154" s="52">
        <f t="shared" si="31"/>
        <v>130.17880852417895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62915.45</v>
      </c>
      <c r="E158" s="242">
        <v>73953.509999999995</v>
      </c>
      <c r="F158" s="52">
        <f t="shared" si="31"/>
        <v>117.54427569062923</v>
      </c>
    </row>
    <row r="159" spans="1:6" ht="12.75" customHeight="1" x14ac:dyDescent="0.2">
      <c r="A159" s="53">
        <v>313</v>
      </c>
      <c r="B159" s="85" t="s">
        <v>362</v>
      </c>
      <c r="C159" s="50" t="s">
        <v>363</v>
      </c>
      <c r="D159" s="51">
        <f t="shared" ref="D159:E159" si="38">SUM(D160:D162)</f>
        <v>186488.12</v>
      </c>
      <c r="E159" s="51">
        <f t="shared" si="38"/>
        <v>242404.28</v>
      </c>
      <c r="F159" s="52">
        <f t="shared" si="31"/>
        <v>129.98376518568583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186400.8</v>
      </c>
      <c r="E161" s="242">
        <v>242386.98</v>
      </c>
      <c r="F161" s="52">
        <f t="shared" si="31"/>
        <v>130.03537538465503</v>
      </c>
    </row>
    <row r="162" spans="1:6" ht="12.75" customHeight="1" x14ac:dyDescent="0.2">
      <c r="A162" s="53">
        <v>3133</v>
      </c>
      <c r="B162" s="85" t="s">
        <v>367</v>
      </c>
      <c r="C162" s="50" t="s">
        <v>368</v>
      </c>
      <c r="D162" s="242">
        <v>87.32</v>
      </c>
      <c r="E162" s="242">
        <v>17.3</v>
      </c>
      <c r="F162" s="52">
        <f t="shared" si="31"/>
        <v>19.812185066422359</v>
      </c>
    </row>
    <row r="163" spans="1:6" ht="12.75" customHeight="1" x14ac:dyDescent="0.2">
      <c r="A163" s="53">
        <v>32</v>
      </c>
      <c r="B163" s="85" t="s">
        <v>369</v>
      </c>
      <c r="C163" s="50" t="s">
        <v>370</v>
      </c>
      <c r="D163" s="51">
        <f t="shared" ref="D163:E163" si="39">D164+D169+D177+D187+D188</f>
        <v>237065.46000000002</v>
      </c>
      <c r="E163" s="51">
        <f t="shared" si="39"/>
        <v>225020.63999999998</v>
      </c>
      <c r="F163" s="52">
        <f t="shared" si="31"/>
        <v>94.919200797956805</v>
      </c>
    </row>
    <row r="164" spans="1:6" ht="12.75" customHeight="1" x14ac:dyDescent="0.2">
      <c r="A164" s="53">
        <v>321</v>
      </c>
      <c r="B164" s="85" t="s">
        <v>371</v>
      </c>
      <c r="C164" s="50" t="s">
        <v>372</v>
      </c>
      <c r="D164" s="51">
        <f t="shared" ref="D164:E164" si="40">SUM(D165:D168)</f>
        <v>62632.88</v>
      </c>
      <c r="E164" s="51">
        <f t="shared" si="40"/>
        <v>48010.049999999996</v>
      </c>
      <c r="F164" s="52">
        <f t="shared" si="31"/>
        <v>76.653109357257719</v>
      </c>
    </row>
    <row r="165" spans="1:6" ht="12.75" customHeight="1" x14ac:dyDescent="0.2">
      <c r="A165" s="53">
        <v>3211</v>
      </c>
      <c r="B165" s="85" t="s">
        <v>373</v>
      </c>
      <c r="C165" s="50" t="s">
        <v>374</v>
      </c>
      <c r="D165" s="242">
        <v>36682.949999999997</v>
      </c>
      <c r="E165" s="242">
        <v>19499.54</v>
      </c>
      <c r="F165" s="52">
        <f t="shared" si="31"/>
        <v>53.156957114953961</v>
      </c>
    </row>
    <row r="166" spans="1:6" ht="12.75" customHeight="1" x14ac:dyDescent="0.2">
      <c r="A166" s="53">
        <v>3212</v>
      </c>
      <c r="B166" s="85" t="s">
        <v>375</v>
      </c>
      <c r="C166" s="50" t="s">
        <v>376</v>
      </c>
      <c r="D166" s="242">
        <v>25180.93</v>
      </c>
      <c r="E166" s="242">
        <v>27565.69</v>
      </c>
      <c r="F166" s="52">
        <f t="shared" si="31"/>
        <v>109.47050009670016</v>
      </c>
    </row>
    <row r="167" spans="1:6" ht="12.75" customHeight="1" x14ac:dyDescent="0.2">
      <c r="A167" s="53">
        <v>3213</v>
      </c>
      <c r="B167" s="85" t="s">
        <v>377</v>
      </c>
      <c r="C167" s="50" t="s">
        <v>378</v>
      </c>
      <c r="D167" s="242">
        <v>725</v>
      </c>
      <c r="E167" s="242">
        <v>929.82</v>
      </c>
      <c r="F167" s="52">
        <f t="shared" si="31"/>
        <v>128.25103448275863</v>
      </c>
    </row>
    <row r="168" spans="1:6" ht="12.75" customHeight="1" x14ac:dyDescent="0.2">
      <c r="A168" s="53">
        <v>3214</v>
      </c>
      <c r="B168" s="85" t="s">
        <v>379</v>
      </c>
      <c r="C168" s="50" t="s">
        <v>380</v>
      </c>
      <c r="D168" s="242">
        <v>44</v>
      </c>
      <c r="E168" s="242">
        <v>15</v>
      </c>
      <c r="F168" s="52">
        <f t="shared" si="31"/>
        <v>34.090909090909086</v>
      </c>
    </row>
    <row r="169" spans="1:6" ht="12.75" customHeight="1" x14ac:dyDescent="0.2">
      <c r="A169" s="53">
        <v>322</v>
      </c>
      <c r="B169" s="85" t="s">
        <v>381</v>
      </c>
      <c r="C169" s="50" t="s">
        <v>382</v>
      </c>
      <c r="D169" s="51">
        <f t="shared" ref="D169:E169" si="41">SUM(D170:D176)</f>
        <v>96393.37000000001</v>
      </c>
      <c r="E169" s="51">
        <f t="shared" si="41"/>
        <v>101825.46</v>
      </c>
      <c r="F169" s="52">
        <f t="shared" si="31"/>
        <v>105.63533570825463</v>
      </c>
    </row>
    <row r="170" spans="1:6" ht="12.75" customHeight="1" x14ac:dyDescent="0.2">
      <c r="A170" s="53">
        <v>3221</v>
      </c>
      <c r="B170" s="85" t="s">
        <v>383</v>
      </c>
      <c r="C170" s="50" t="s">
        <v>384</v>
      </c>
      <c r="D170" s="242">
        <v>10664.91</v>
      </c>
      <c r="E170" s="242">
        <v>11543.93</v>
      </c>
      <c r="F170" s="52">
        <f t="shared" si="31"/>
        <v>108.24216988235251</v>
      </c>
    </row>
    <row r="171" spans="1:6" ht="12.75" customHeight="1" x14ac:dyDescent="0.2">
      <c r="A171" s="53">
        <v>3222</v>
      </c>
      <c r="B171" s="85" t="s">
        <v>385</v>
      </c>
      <c r="C171" s="50" t="s">
        <v>386</v>
      </c>
      <c r="D171" s="242">
        <v>18826.61</v>
      </c>
      <c r="E171" s="242">
        <v>32126.959999999999</v>
      </c>
      <c r="F171" s="52">
        <f t="shared" si="31"/>
        <v>170.64654762594009</v>
      </c>
    </row>
    <row r="172" spans="1:6" ht="12.75" customHeight="1" x14ac:dyDescent="0.2">
      <c r="A172" s="53">
        <v>3223</v>
      </c>
      <c r="B172" s="85" t="s">
        <v>387</v>
      </c>
      <c r="C172" s="50" t="s">
        <v>388</v>
      </c>
      <c r="D172" s="242">
        <v>59893.55</v>
      </c>
      <c r="E172" s="242">
        <v>55808.79</v>
      </c>
      <c r="F172" s="52">
        <f t="shared" si="31"/>
        <v>93.179966791081839</v>
      </c>
    </row>
    <row r="173" spans="1:6" ht="12.75" customHeight="1" x14ac:dyDescent="0.2">
      <c r="A173" s="53">
        <v>3224</v>
      </c>
      <c r="B173" s="85" t="s">
        <v>389</v>
      </c>
      <c r="C173" s="50" t="s">
        <v>390</v>
      </c>
      <c r="D173" s="242">
        <v>5106.9399999999996</v>
      </c>
      <c r="E173" s="242">
        <v>1019.1</v>
      </c>
      <c r="F173" s="52">
        <f t="shared" si="31"/>
        <v>19.955198220460787</v>
      </c>
    </row>
    <row r="174" spans="1:6" ht="12.75" customHeight="1" x14ac:dyDescent="0.2">
      <c r="A174" s="53">
        <v>3225</v>
      </c>
      <c r="B174" s="85" t="s">
        <v>391</v>
      </c>
      <c r="C174" s="50" t="s">
        <v>392</v>
      </c>
      <c r="D174" s="242">
        <v>1072.8599999999999</v>
      </c>
      <c r="E174" s="242">
        <v>354.24</v>
      </c>
      <c r="F174" s="52">
        <f t="shared" si="31"/>
        <v>33.018287567809409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828.5</v>
      </c>
      <c r="E176" s="242">
        <v>972.44</v>
      </c>
      <c r="F176" s="52">
        <f t="shared" si="31"/>
        <v>117.37356668678336</v>
      </c>
    </row>
    <row r="177" spans="1:6" ht="12.75" customHeight="1" x14ac:dyDescent="0.2">
      <c r="A177" s="53">
        <v>323</v>
      </c>
      <c r="B177" s="85" t="s">
        <v>397</v>
      </c>
      <c r="C177" s="50" t="s">
        <v>398</v>
      </c>
      <c r="D177" s="51">
        <f t="shared" ref="D177:E177" si="42">SUM(D178:D186)</f>
        <v>44493.440000000002</v>
      </c>
      <c r="E177" s="51">
        <f t="shared" si="42"/>
        <v>50468.99</v>
      </c>
      <c r="F177" s="52">
        <f t="shared" si="31"/>
        <v>113.43018206728901</v>
      </c>
    </row>
    <row r="178" spans="1:6" ht="12.75" customHeight="1" x14ac:dyDescent="0.2">
      <c r="A178" s="53">
        <v>3231</v>
      </c>
      <c r="B178" s="85" t="s">
        <v>399</v>
      </c>
      <c r="C178" s="50" t="s">
        <v>400</v>
      </c>
      <c r="D178" s="242">
        <v>10785.25</v>
      </c>
      <c r="E178" s="242">
        <v>10242.23</v>
      </c>
      <c r="F178" s="52">
        <f t="shared" si="31"/>
        <v>94.965160751952894</v>
      </c>
    </row>
    <row r="179" spans="1:6" ht="12.75" customHeight="1" x14ac:dyDescent="0.2">
      <c r="A179" s="53">
        <v>3232</v>
      </c>
      <c r="B179" s="85" t="s">
        <v>401</v>
      </c>
      <c r="C179" s="50" t="s">
        <v>402</v>
      </c>
      <c r="D179" s="242">
        <v>11280.75</v>
      </c>
      <c r="E179" s="242">
        <v>13095.87</v>
      </c>
      <c r="F179" s="52">
        <f t="shared" si="31"/>
        <v>116.09041951997874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13492.09</v>
      </c>
      <c r="E181" s="242">
        <v>13939.5</v>
      </c>
      <c r="F181" s="52">
        <f t="shared" si="31"/>
        <v>103.31609113191507</v>
      </c>
    </row>
    <row r="182" spans="1:6" ht="12.75" customHeight="1" x14ac:dyDescent="0.2">
      <c r="A182" s="53">
        <v>3235</v>
      </c>
      <c r="B182" s="85" t="s">
        <v>407</v>
      </c>
      <c r="C182" s="50" t="s">
        <v>408</v>
      </c>
      <c r="D182" s="242">
        <v>1990.8</v>
      </c>
      <c r="E182" s="242">
        <v>1990.8</v>
      </c>
      <c r="F182" s="52">
        <f t="shared" si="31"/>
        <v>100</v>
      </c>
    </row>
    <row r="183" spans="1:6" ht="12.75" customHeight="1" x14ac:dyDescent="0.2">
      <c r="A183" s="53">
        <v>3236</v>
      </c>
      <c r="B183" s="85" t="s">
        <v>409</v>
      </c>
      <c r="C183" s="50" t="s">
        <v>410</v>
      </c>
      <c r="D183" s="242">
        <v>4059.44</v>
      </c>
      <c r="E183" s="242">
        <v>3465.78</v>
      </c>
      <c r="F183" s="52">
        <f t="shared" si="31"/>
        <v>85.375815383402639</v>
      </c>
    </row>
    <row r="184" spans="1:6" ht="12.75" customHeight="1" x14ac:dyDescent="0.2">
      <c r="A184" s="53">
        <v>3237</v>
      </c>
      <c r="B184" s="85" t="s">
        <v>411</v>
      </c>
      <c r="C184" s="50" t="s">
        <v>412</v>
      </c>
      <c r="D184" s="242">
        <v>1119.82</v>
      </c>
      <c r="E184" s="242">
        <v>1680.18</v>
      </c>
      <c r="F184" s="52">
        <f t="shared" si="31"/>
        <v>150.04018502973693</v>
      </c>
    </row>
    <row r="185" spans="1:6" ht="12.75" customHeight="1" x14ac:dyDescent="0.2">
      <c r="A185" s="53">
        <v>3238</v>
      </c>
      <c r="B185" s="85" t="s">
        <v>413</v>
      </c>
      <c r="C185" s="50" t="s">
        <v>414</v>
      </c>
      <c r="D185" s="242">
        <v>906.63</v>
      </c>
      <c r="E185" s="242">
        <v>5282.38</v>
      </c>
      <c r="F185" s="52">
        <f t="shared" si="31"/>
        <v>582.63900378324126</v>
      </c>
    </row>
    <row r="186" spans="1:6" ht="12.75" customHeight="1" x14ac:dyDescent="0.2">
      <c r="A186" s="53">
        <v>3239</v>
      </c>
      <c r="B186" s="85" t="s">
        <v>415</v>
      </c>
      <c r="C186" s="50" t="s">
        <v>416</v>
      </c>
      <c r="D186" s="242">
        <v>858.66</v>
      </c>
      <c r="E186" s="242">
        <v>772.25</v>
      </c>
      <c r="F186" s="52">
        <f t="shared" si="31"/>
        <v>89.936645470849925</v>
      </c>
    </row>
    <row r="187" spans="1:6" ht="12.75" customHeight="1" x14ac:dyDescent="0.2">
      <c r="A187" s="53">
        <v>324</v>
      </c>
      <c r="B187" s="85" t="s">
        <v>417</v>
      </c>
      <c r="C187" s="50" t="s">
        <v>418</v>
      </c>
      <c r="D187" s="242">
        <v>19106.16</v>
      </c>
      <c r="E187" s="242">
        <v>11782.65</v>
      </c>
      <c r="F187" s="52">
        <f t="shared" si="31"/>
        <v>61.669377834164472</v>
      </c>
    </row>
    <row r="188" spans="1:6" ht="12.75" customHeight="1" x14ac:dyDescent="0.2">
      <c r="A188" s="53">
        <v>329</v>
      </c>
      <c r="B188" s="85" t="s">
        <v>419</v>
      </c>
      <c r="C188" s="50" t="s">
        <v>420</v>
      </c>
      <c r="D188" s="51">
        <f t="shared" ref="D188:E188" si="43">SUM(D189:D195)</f>
        <v>14439.61</v>
      </c>
      <c r="E188" s="51">
        <f t="shared" si="43"/>
        <v>12933.49</v>
      </c>
      <c r="F188" s="52">
        <f t="shared" si="31"/>
        <v>89.569524384661364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1570.5</v>
      </c>
      <c r="E190" s="242">
        <v>1355.55</v>
      </c>
      <c r="F190" s="52">
        <f t="shared" si="31"/>
        <v>86.313276026743068</v>
      </c>
    </row>
    <row r="191" spans="1:6" ht="12.75" customHeight="1" x14ac:dyDescent="0.2">
      <c r="A191" s="53">
        <v>3293</v>
      </c>
      <c r="B191" s="85" t="s">
        <v>425</v>
      </c>
      <c r="C191" s="50" t="s">
        <v>426</v>
      </c>
      <c r="D191" s="242">
        <v>3701.33</v>
      </c>
      <c r="E191" s="242">
        <v>4754.82</v>
      </c>
      <c r="F191" s="52">
        <f t="shared" si="31"/>
        <v>128.46247159804719</v>
      </c>
    </row>
    <row r="192" spans="1:6" ht="12.75" customHeight="1" x14ac:dyDescent="0.2">
      <c r="A192" s="53">
        <v>3294</v>
      </c>
      <c r="B192" s="85" t="s">
        <v>427</v>
      </c>
      <c r="C192" s="50" t="s">
        <v>428</v>
      </c>
      <c r="D192" s="242">
        <v>135</v>
      </c>
      <c r="E192" s="242">
        <v>145</v>
      </c>
      <c r="F192" s="52">
        <f t="shared" si="31"/>
        <v>107.40740740740742</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2804.6</v>
      </c>
      <c r="E194" s="242">
        <v>552.46</v>
      </c>
      <c r="F194" s="52">
        <f t="shared" si="31"/>
        <v>19.698352706268278</v>
      </c>
    </row>
    <row r="195" spans="1:6" ht="12.75" customHeight="1" x14ac:dyDescent="0.2">
      <c r="A195" s="53">
        <v>3299</v>
      </c>
      <c r="B195" s="85" t="s">
        <v>433</v>
      </c>
      <c r="C195" s="50" t="s">
        <v>434</v>
      </c>
      <c r="D195" s="242">
        <v>6228.18</v>
      </c>
      <c r="E195" s="242">
        <v>6125.66</v>
      </c>
      <c r="F195" s="52">
        <f t="shared" si="31"/>
        <v>98.353933251768566</v>
      </c>
    </row>
    <row r="196" spans="1:6" ht="12.75" customHeight="1" x14ac:dyDescent="0.2">
      <c r="A196" s="53">
        <v>34</v>
      </c>
      <c r="B196" s="232" t="s">
        <v>435</v>
      </c>
      <c r="C196" s="50" t="s">
        <v>436</v>
      </c>
      <c r="D196" s="51">
        <f t="shared" ref="D196:E196" si="44">D197+D202+D210</f>
        <v>2966.9900000000002</v>
      </c>
      <c r="E196" s="51">
        <f t="shared" si="44"/>
        <v>824.67000000000007</v>
      </c>
      <c r="F196" s="52">
        <f t="shared" si="31"/>
        <v>27.794835843733885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307.73</v>
      </c>
      <c r="E202" s="51">
        <f t="shared" si="46"/>
        <v>153.47</v>
      </c>
      <c r="F202" s="52">
        <f t="shared" si="31"/>
        <v>49.871640724011307</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307.73</v>
      </c>
      <c r="E205" s="242">
        <v>153.47</v>
      </c>
      <c r="F205" s="52">
        <f t="shared" si="31"/>
        <v>49.871640724011307</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2659.26</v>
      </c>
      <c r="E210" s="51">
        <f t="shared" si="47"/>
        <v>671.2</v>
      </c>
      <c r="F210" s="52">
        <f t="shared" si="31"/>
        <v>25.24010438994307</v>
      </c>
    </row>
    <row r="211" spans="1:6" ht="12.75" customHeight="1" x14ac:dyDescent="0.2">
      <c r="A211" s="53">
        <v>3431</v>
      </c>
      <c r="B211" s="232" t="s">
        <v>465</v>
      </c>
      <c r="C211" s="50" t="s">
        <v>466</v>
      </c>
      <c r="D211" s="242">
        <v>58.76</v>
      </c>
      <c r="E211" s="242">
        <v>48.47</v>
      </c>
      <c r="F211" s="52">
        <f t="shared" si="31"/>
        <v>82.488087134104831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2600.5</v>
      </c>
      <c r="E213" s="242">
        <v>622.73</v>
      </c>
      <c r="F213" s="52">
        <f t="shared" si="31"/>
        <v>23.946548740626802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499.86</v>
      </c>
      <c r="E263" s="51">
        <f t="shared" si="68"/>
        <v>522.32000000000005</v>
      </c>
      <c r="F263" s="52">
        <f t="shared" ref="F263:F267" si="69">IF(D263&lt;&gt;0,IF(E263/D263&gt;=100,"&gt;&gt;100",E263/D263*100),"-")</f>
        <v>104.49325811227143</v>
      </c>
    </row>
    <row r="264" spans="1:6" ht="12.75" customHeight="1" x14ac:dyDescent="0.2">
      <c r="A264" s="53">
        <v>381</v>
      </c>
      <c r="B264" s="85" t="s">
        <v>567</v>
      </c>
      <c r="C264" s="50" t="s">
        <v>568</v>
      </c>
      <c r="D264" s="51">
        <f t="shared" ref="D264:E264" si="70">SUM(D265:D267)</f>
        <v>499.86</v>
      </c>
      <c r="E264" s="51">
        <f t="shared" si="70"/>
        <v>522.32000000000005</v>
      </c>
      <c r="F264" s="52">
        <f t="shared" si="69"/>
        <v>104.49325811227143</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499.86</v>
      </c>
      <c r="E266" s="242">
        <v>522.32000000000005</v>
      </c>
      <c r="F266" s="52">
        <f t="shared" si="69"/>
        <v>104.49325811227143</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1634041.85</v>
      </c>
      <c r="E289" s="51">
        <f t="shared" si="79"/>
        <v>2032108.94</v>
      </c>
      <c r="F289" s="52">
        <f t="shared" si="76"/>
        <v>124.36088708499111</v>
      </c>
    </row>
    <row r="290" spans="1:6" ht="12.75" customHeight="1" x14ac:dyDescent="0.2">
      <c r="A290" s="53" t="s">
        <v>608</v>
      </c>
      <c r="B290" s="85" t="s">
        <v>619</v>
      </c>
      <c r="C290" s="50" t="s">
        <v>620</v>
      </c>
      <c r="D290" s="51">
        <f>IF(D6&gt;=D289,D6-D289,0)</f>
        <v>29527.379999999423</v>
      </c>
      <c r="E290" s="51">
        <f>IF(E6&gt;=E289,E6-E289,0)</f>
        <v>65211.509999999776</v>
      </c>
      <c r="F290" s="52">
        <f t="shared" si="76"/>
        <v>220.85098644038533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21562.01</v>
      </c>
      <c r="E292" s="242">
        <v>48893.2</v>
      </c>
      <c r="F292" s="52">
        <f t="shared" si="76"/>
        <v>226.75622541683268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1894.32</v>
      </c>
      <c r="E294" s="242">
        <v>2075.4499999999998</v>
      </c>
      <c r="F294" s="52">
        <f t="shared" si="76"/>
        <v>109.56174247223278</v>
      </c>
    </row>
    <row r="295" spans="1:6" ht="24" x14ac:dyDescent="0.2">
      <c r="A295" s="53">
        <v>9661</v>
      </c>
      <c r="B295" s="85" t="s">
        <v>629</v>
      </c>
      <c r="C295" s="50" t="s">
        <v>630</v>
      </c>
      <c r="D295" s="242">
        <v>2052.1799999999998</v>
      </c>
      <c r="E295" s="242">
        <v>2233.31</v>
      </c>
      <c r="F295" s="52">
        <f t="shared" si="76"/>
        <v>108.82622382052259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329.12</v>
      </c>
      <c r="E298" s="51">
        <f t="shared" si="80"/>
        <v>271.41000000000003</v>
      </c>
      <c r="F298" s="52">
        <f t="shared" ref="F298:F418" si="81">IF(D298&lt;&gt;0,IF(E298/D298&gt;=100,"&gt;&gt;100",E298/D298*100),"-")</f>
        <v>82.465362177929023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329.12</v>
      </c>
      <c r="E311" s="51">
        <f t="shared" si="85"/>
        <v>271.41000000000003</v>
      </c>
      <c r="F311" s="52">
        <f t="shared" si="81"/>
        <v>82.465362177929023</v>
      </c>
    </row>
    <row r="312" spans="1:6" ht="12.75" customHeight="1" x14ac:dyDescent="0.2">
      <c r="A312" s="53">
        <v>721</v>
      </c>
      <c r="B312" s="85" t="s">
        <v>662</v>
      </c>
      <c r="C312" s="50" t="s">
        <v>663</v>
      </c>
      <c r="D312" s="51">
        <f t="shared" ref="D312:E312" si="86">SUM(D313:D316)</f>
        <v>329.12</v>
      </c>
      <c r="E312" s="51">
        <f t="shared" si="86"/>
        <v>271.41000000000003</v>
      </c>
      <c r="F312" s="52">
        <f t="shared" si="81"/>
        <v>82.465362177929023</v>
      </c>
    </row>
    <row r="313" spans="1:6" ht="12.75" customHeight="1" x14ac:dyDescent="0.2">
      <c r="A313" s="53">
        <v>7211</v>
      </c>
      <c r="B313" s="85" t="s">
        <v>664</v>
      </c>
      <c r="C313" s="50" t="s">
        <v>665</v>
      </c>
      <c r="D313" s="242">
        <v>329.12</v>
      </c>
      <c r="E313" s="242">
        <v>271.41000000000003</v>
      </c>
      <c r="F313" s="52">
        <f t="shared" si="81"/>
        <v>82.465362177929023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5769.65</v>
      </c>
      <c r="E350" s="51">
        <f t="shared" si="95"/>
        <v>22420.07</v>
      </c>
      <c r="F350" s="52">
        <f t="shared" si="81"/>
        <v>388.58630939485067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5769.65</v>
      </c>
      <c r="E363" s="51">
        <f t="shared" si="99"/>
        <v>22420.07</v>
      </c>
      <c r="F363" s="52">
        <f t="shared" si="81"/>
        <v>388.58630939485067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4886.28</v>
      </c>
      <c r="E369" s="51">
        <f t="shared" si="101"/>
        <v>21634.07</v>
      </c>
      <c r="F369" s="52">
        <f t="shared" si="81"/>
        <v>442.75133639496715</v>
      </c>
    </row>
    <row r="370" spans="1:6" ht="12.75" customHeight="1" x14ac:dyDescent="0.2">
      <c r="A370" s="53">
        <v>4221</v>
      </c>
      <c r="B370" s="85" t="s">
        <v>674</v>
      </c>
      <c r="C370" s="50" t="s">
        <v>766</v>
      </c>
      <c r="D370" s="242">
        <v>3172.1</v>
      </c>
      <c r="E370" s="242">
        <v>3439.1</v>
      </c>
      <c r="F370" s="52">
        <f t="shared" si="81"/>
        <v>108.41713691245548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1714.18</v>
      </c>
      <c r="E376" s="242">
        <v>18194.97</v>
      </c>
      <c r="F376" s="52">
        <f t="shared" si="81"/>
        <v>1061.4387053868322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883.37</v>
      </c>
      <c r="E383" s="51">
        <f t="shared" si="103"/>
        <v>786</v>
      </c>
      <c r="F383" s="52">
        <f t="shared" si="81"/>
        <v>88.977438672356996</v>
      </c>
    </row>
    <row r="384" spans="1:6" ht="12.75" customHeight="1" x14ac:dyDescent="0.2">
      <c r="A384" s="53">
        <v>4241</v>
      </c>
      <c r="B384" s="85" t="s">
        <v>783</v>
      </c>
      <c r="C384" s="50" t="s">
        <v>784</v>
      </c>
      <c r="D384" s="242">
        <v>883.37</v>
      </c>
      <c r="E384" s="242">
        <v>786</v>
      </c>
      <c r="F384" s="52">
        <f t="shared" si="81"/>
        <v>88.977438672356996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5440.53</v>
      </c>
      <c r="E408" s="51">
        <f t="shared" si="111"/>
        <v>22148.66</v>
      </c>
      <c r="F408" s="52">
        <f t="shared" si="81"/>
        <v>407.10482250810128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44989.51</v>
      </c>
      <c r="E410" s="242">
        <v>48233.85</v>
      </c>
      <c r="F410" s="52">
        <f t="shared" si="81"/>
        <v>107.21132548454074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1663898.3499999996</v>
      </c>
      <c r="E412" s="51">
        <f>E6+E298</f>
        <v>2097591.86</v>
      </c>
      <c r="F412" s="52">
        <f t="shared" si="81"/>
        <v>126.06490414513604</v>
      </c>
    </row>
    <row r="413" spans="1:6" ht="12.75" customHeight="1" x14ac:dyDescent="0.2">
      <c r="A413" s="53" t="s">
        <v>608</v>
      </c>
      <c r="B413" s="85" t="s">
        <v>831</v>
      </c>
      <c r="C413" s="50" t="s">
        <v>832</v>
      </c>
      <c r="D413" s="51">
        <f t="shared" ref="D413:E413" si="112">D289+D350</f>
        <v>1639811.5</v>
      </c>
      <c r="E413" s="51">
        <f t="shared" si="112"/>
        <v>2054529.01</v>
      </c>
      <c r="F413" s="52">
        <f t="shared" si="81"/>
        <v>125.2905599210641</v>
      </c>
    </row>
    <row r="414" spans="1:6" ht="12.75" customHeight="1" x14ac:dyDescent="0.2">
      <c r="A414" s="53" t="s">
        <v>608</v>
      </c>
      <c r="B414" s="85" t="s">
        <v>833</v>
      </c>
      <c r="C414" s="50" t="s">
        <v>834</v>
      </c>
      <c r="D414" s="51">
        <f t="shared" ref="D414:E414" si="113">IF(D412&gt;=D413,D412-D413,0)</f>
        <v>24086.849999999627</v>
      </c>
      <c r="E414" s="51">
        <f t="shared" si="113"/>
        <v>43062.84999999986</v>
      </c>
      <c r="F414" s="52">
        <f t="shared" si="81"/>
        <v>178.78157583910109</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659.34999999999854</v>
      </c>
      <c r="F416" s="52" t="str">
        <f t="shared" si="81"/>
        <v>-</v>
      </c>
    </row>
    <row r="417" spans="1:6" ht="12.75" customHeight="1" x14ac:dyDescent="0.2">
      <c r="A417" s="60" t="s">
        <v>837</v>
      </c>
      <c r="B417" s="85" t="s">
        <v>840</v>
      </c>
      <c r="C417" s="61" t="s">
        <v>841</v>
      </c>
      <c r="D417" s="51">
        <f t="shared" ref="D417:E417" si="116">IF(D293-D292+D410-D409&gt;=0,D293-D292+D410-D409,0)</f>
        <v>23427.500000000004</v>
      </c>
      <c r="E417" s="51">
        <f t="shared" si="116"/>
        <v>0</v>
      </c>
      <c r="F417" s="52">
        <f t="shared" si="81"/>
        <v>0</v>
      </c>
    </row>
    <row r="418" spans="1:6" ht="12.75" customHeight="1" x14ac:dyDescent="0.2">
      <c r="A418" s="55" t="s">
        <v>842</v>
      </c>
      <c r="B418" s="233" t="s">
        <v>843</v>
      </c>
      <c r="C418" s="56" t="s">
        <v>844</v>
      </c>
      <c r="D418" s="62">
        <f t="shared" ref="D418:E418" si="117">D294+D411</f>
        <v>1894.32</v>
      </c>
      <c r="E418" s="62">
        <f t="shared" si="117"/>
        <v>2075.4499999999998</v>
      </c>
      <c r="F418" s="57">
        <f t="shared" si="81"/>
        <v>109.56174247223278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2954.35</v>
      </c>
      <c r="E528" s="51">
        <f t="shared" si="148"/>
        <v>3108.61</v>
      </c>
      <c r="F528" s="52">
        <f t="shared" si="119"/>
        <v>105.22145311151354</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2954.35</v>
      </c>
      <c r="E593" s="51">
        <f t="shared" si="167"/>
        <v>3108.61</v>
      </c>
      <c r="F593" s="52">
        <f t="shared" si="119"/>
        <v>105.22145311151354</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2954.35</v>
      </c>
      <c r="E612" s="51">
        <f t="shared" si="172"/>
        <v>3108.61</v>
      </c>
      <c r="F612" s="52">
        <f t="shared" si="119"/>
        <v>105.22145311151354</v>
      </c>
    </row>
    <row r="613" spans="1:6" ht="24" x14ac:dyDescent="0.2">
      <c r="A613" s="53">
        <v>5453</v>
      </c>
      <c r="B613" s="232" t="s">
        <v>1223</v>
      </c>
      <c r="C613" s="50" t="s">
        <v>1224</v>
      </c>
      <c r="D613" s="242">
        <v>2954.35</v>
      </c>
      <c r="E613" s="242">
        <v>3108.61</v>
      </c>
      <c r="F613" s="52">
        <f t="shared" si="119"/>
        <v>105.22145311151354</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2954.35</v>
      </c>
      <c r="E636" s="51">
        <f t="shared" si="179"/>
        <v>3108.61</v>
      </c>
      <c r="F636" s="52">
        <f t="shared" si="119"/>
        <v>105.22145311151354</v>
      </c>
    </row>
    <row r="637" spans="1:6" ht="12.75" customHeight="1" x14ac:dyDescent="0.2">
      <c r="A637" s="53">
        <v>92213</v>
      </c>
      <c r="B637" s="85" t="s">
        <v>1271</v>
      </c>
      <c r="C637" s="50" t="s">
        <v>1272</v>
      </c>
      <c r="D637" s="242">
        <v>7375.96</v>
      </c>
      <c r="E637" s="242">
        <v>4421.6099999999997</v>
      </c>
      <c r="F637" s="52">
        <f t="shared" si="119"/>
        <v>59.94623072793236</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1663898.3499999996</v>
      </c>
      <c r="E639" s="51">
        <f t="shared" si="180"/>
        <v>2097591.86</v>
      </c>
      <c r="F639" s="52">
        <f t="shared" si="119"/>
        <v>126.06490414513604</v>
      </c>
    </row>
    <row r="640" spans="1:6" ht="12.75" customHeight="1" x14ac:dyDescent="0.2">
      <c r="A640" s="53" t="s">
        <v>608</v>
      </c>
      <c r="B640" s="85" t="s">
        <v>1277</v>
      </c>
      <c r="C640" s="50" t="s">
        <v>1278</v>
      </c>
      <c r="D640" s="51">
        <f t="shared" ref="D640:E640" si="181">D413+D528</f>
        <v>1642765.85</v>
      </c>
      <c r="E640" s="51">
        <f t="shared" si="181"/>
        <v>2057637.62</v>
      </c>
      <c r="F640" s="52">
        <f t="shared" si="119"/>
        <v>125.25446764065616</v>
      </c>
    </row>
    <row r="641" spans="1:6" ht="12.75" customHeight="1" x14ac:dyDescent="0.2">
      <c r="A641" s="53" t="s">
        <v>608</v>
      </c>
      <c r="B641" s="85" t="s">
        <v>1279</v>
      </c>
      <c r="C641" s="50" t="s">
        <v>1280</v>
      </c>
      <c r="D641" s="51">
        <f t="shared" ref="D641:E641" si="182">IF(D639&gt;=D640,D639-D640,0)</f>
        <v>21132.499999999534</v>
      </c>
      <c r="E641" s="51">
        <f t="shared" si="182"/>
        <v>39954.239999999758</v>
      </c>
      <c r="F641" s="52">
        <f t="shared" si="119"/>
        <v>189.06537324027275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5080.9599999999982</v>
      </c>
      <c r="F643" s="52" t="str">
        <f t="shared" si="119"/>
        <v>-</v>
      </c>
    </row>
    <row r="644" spans="1:6" ht="24" x14ac:dyDescent="0.2">
      <c r="A644" s="60" t="s">
        <v>1285</v>
      </c>
      <c r="B644" s="85" t="s">
        <v>1286</v>
      </c>
      <c r="C644" s="61" t="s">
        <v>1285</v>
      </c>
      <c r="D644" s="51">
        <f t="shared" ref="D644:E644" si="185">IF(D417-D416+D638-D637&gt;=0,D417-D416+D638-D637,0)</f>
        <v>16051.540000000005</v>
      </c>
      <c r="E644" s="51">
        <f t="shared" si="185"/>
        <v>0</v>
      </c>
      <c r="F644" s="52">
        <f t="shared" si="119"/>
        <v>0</v>
      </c>
    </row>
    <row r="645" spans="1:6" ht="24" x14ac:dyDescent="0.2">
      <c r="A645" s="53" t="s">
        <v>608</v>
      </c>
      <c r="B645" s="85" t="s">
        <v>1287</v>
      </c>
      <c r="C645" s="50" t="s">
        <v>1288</v>
      </c>
      <c r="D645" s="51">
        <f t="shared" ref="D645:E645" si="186">IF(D641+D643-D642-D644&gt;=0,D641+D643-D642-D644,0)</f>
        <v>5080.9599999995298</v>
      </c>
      <c r="E645" s="51">
        <f t="shared" si="186"/>
        <v>45035.199999999757</v>
      </c>
      <c r="F645" s="52">
        <f t="shared" si="119"/>
        <v>886.35218541385734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126286.39</v>
      </c>
      <c r="E647" s="243">
        <v>153299.04999999999</v>
      </c>
      <c r="F647" s="57">
        <f t="shared" si="119"/>
        <v>121.39000093359229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152894.12</v>
      </c>
      <c r="E650" s="242">
        <v>147280.82</v>
      </c>
      <c r="F650" s="52">
        <f t="shared" si="188"/>
        <v>96.328635790571937</v>
      </c>
    </row>
    <row r="651" spans="1:6" ht="12.75" customHeight="1" x14ac:dyDescent="0.2">
      <c r="A651" s="53" t="s">
        <v>1298</v>
      </c>
      <c r="B651" s="85" t="s">
        <v>1299</v>
      </c>
      <c r="C651" s="50" t="s">
        <v>1298</v>
      </c>
      <c r="D651" s="242">
        <v>152894.12</v>
      </c>
      <c r="E651" s="242">
        <v>147280.82</v>
      </c>
      <c r="F651" s="52">
        <f t="shared" si="188"/>
        <v>96.328635790571937</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66</v>
      </c>
      <c r="E654" s="262">
        <v>67</v>
      </c>
      <c r="F654" s="52">
        <f t="shared" si="188"/>
        <v>101.51515151515152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63</v>
      </c>
      <c r="E656" s="262">
        <v>58</v>
      </c>
      <c r="F656" s="52">
        <f t="shared" si="188"/>
        <v>92.063492063492063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1395337.39</v>
      </c>
      <c r="E675" s="242">
        <v>1794502.17</v>
      </c>
      <c r="F675" s="52">
        <f t="shared" si="188"/>
        <v>128.60704392075382</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744.13</v>
      </c>
      <c r="E677" s="242">
        <v>763.12</v>
      </c>
      <c r="F677" s="52">
        <f t="shared" si="188"/>
        <v>102.55197344550011</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56633.56</v>
      </c>
      <c r="E694" s="242">
        <v>53399.44</v>
      </c>
      <c r="F694" s="52">
        <f t="shared" si="188"/>
        <v>94.289393073647503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2097.4699999999998</v>
      </c>
      <c r="E716" s="242">
        <v>4266.13</v>
      </c>
      <c r="F716" s="52">
        <f t="shared" si="188"/>
        <v>203.39408906921199</v>
      </c>
    </row>
    <row r="717" spans="1:6" ht="12.75" customHeight="1" x14ac:dyDescent="0.2">
      <c r="A717" s="53">
        <v>31215</v>
      </c>
      <c r="B717" s="85" t="s">
        <v>1413</v>
      </c>
      <c r="C717" s="50" t="s">
        <v>1414</v>
      </c>
      <c r="D717" s="242">
        <v>1445.76</v>
      </c>
      <c r="E717" s="242">
        <v>441.44</v>
      </c>
      <c r="F717" s="52">
        <f t="shared" si="188"/>
        <v>30.53342186808322</v>
      </c>
    </row>
    <row r="718" spans="1:6" ht="12.75" customHeight="1" x14ac:dyDescent="0.2">
      <c r="A718" s="53">
        <v>32121</v>
      </c>
      <c r="B718" s="85" t="s">
        <v>1415</v>
      </c>
      <c r="C718" s="50" t="s">
        <v>1416</v>
      </c>
      <c r="D718" s="242">
        <v>25180.93</v>
      </c>
      <c r="E718" s="242">
        <v>27565.69</v>
      </c>
      <c r="F718" s="52">
        <f t="shared" si="188"/>
        <v>109.47050009670016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3981.75</v>
      </c>
      <c r="E720" s="242">
        <v>3465.78</v>
      </c>
      <c r="F720" s="52">
        <f t="shared" si="188"/>
        <v>87.041627425127146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291.99</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307.73</v>
      </c>
      <c r="E742" s="242">
        <v>153.47</v>
      </c>
      <c r="F742" s="52">
        <f t="shared" si="190"/>
        <v>49.871640724011307</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1715355.0499999998</v>
      </c>
      <c r="E6" s="229">
        <f t="shared" si="0"/>
        <v>1758877.4499999997</v>
      </c>
      <c r="F6" s="230">
        <f t="shared" ref="F6:F260" si="1">IF(D6&gt;0,IF(E6/D6&gt;=100,"&gt;&gt;100",E6/D6*100),"-")</f>
        <v>102.53722399919481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1546044.19</v>
      </c>
      <c r="E7" s="104">
        <f t="shared" si="2"/>
        <v>1538038.9799999997</v>
      </c>
      <c r="F7" s="93">
        <f t="shared" si="1"/>
        <v>99.482213377096272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454133.33</v>
      </c>
      <c r="E8" s="104">
        <f>E9+E10-E11</f>
        <v>454133.33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454133.33</v>
      </c>
      <c r="E9" s="247">
        <v>454133.33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1091910.8599999999</v>
      </c>
      <c r="E12" s="104">
        <f t="shared" si="3"/>
        <v>1083905.6499999997</v>
      </c>
      <c r="F12" s="93">
        <f t="shared" si="1"/>
        <v>99.266862315116072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1026894.49</v>
      </c>
      <c r="E13" s="104">
        <f t="shared" si="4"/>
        <v>995111.92999999993</v>
      </c>
      <c r="F13" s="93">
        <f t="shared" si="1"/>
        <v>96.904982906276956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3944.82</v>
      </c>
      <c r="E14" s="247">
        <v>3944.82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2342629.62</v>
      </c>
      <c r="E15" s="247">
        <v>2342629.62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1319679.95</v>
      </c>
      <c r="E18" s="247">
        <v>1351462.51</v>
      </c>
      <c r="F18" s="93">
        <f t="shared" si="1"/>
        <v>102.40835363149982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48277.149999999965</v>
      </c>
      <c r="E19" s="104">
        <f t="shared" si="5"/>
        <v>75990.539999999921</v>
      </c>
      <c r="F19" s="93">
        <f t="shared" si="1"/>
        <v>157.40477637971583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216209.53</v>
      </c>
      <c r="E20" s="247">
        <v>301580.7</v>
      </c>
      <c r="F20" s="93">
        <f t="shared" si="1"/>
        <v>139.48538716124125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6470.72</v>
      </c>
      <c r="E21" s="247">
        <v>6470.72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9402.24</v>
      </c>
      <c r="E22" s="247">
        <v>9402.24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46433.61</v>
      </c>
      <c r="E24" s="247">
        <v>46433.61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6809.36</v>
      </c>
      <c r="E25" s="247">
        <v>6809.36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54699.58</v>
      </c>
      <c r="E26" s="247">
        <v>72894.55</v>
      </c>
      <c r="F26" s="93">
        <f t="shared" si="1"/>
        <v>133.26345467369219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291747.89</v>
      </c>
      <c r="E28" s="247">
        <v>367600.64000000001</v>
      </c>
      <c r="F28" s="93">
        <f t="shared" si="1"/>
        <v>125.99941682525963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13570.08</v>
      </c>
      <c r="E29" s="104">
        <f t="shared" si="6"/>
        <v>10488.74</v>
      </c>
      <c r="F29" s="93">
        <f t="shared" si="1"/>
        <v>77.293133128176109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24650.75</v>
      </c>
      <c r="E30" s="247">
        <v>24650.75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11080.67</v>
      </c>
      <c r="E34" s="247">
        <v>14162.01</v>
      </c>
      <c r="F34" s="93">
        <f t="shared" si="1"/>
        <v>127.80824625225731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3169.1399999999994</v>
      </c>
      <c r="E35" s="104">
        <f t="shared" si="7"/>
        <v>2314.4400000000023</v>
      </c>
      <c r="F35" s="93">
        <f t="shared" si="1"/>
        <v>73.030538253280156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43157.83</v>
      </c>
      <c r="E36" s="247">
        <v>43943.83</v>
      </c>
      <c r="F36" s="93">
        <f t="shared" si="1"/>
        <v>101.82122224402849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39988.69</v>
      </c>
      <c r="E40" s="247">
        <v>41629.39</v>
      </c>
      <c r="F40" s="93">
        <f t="shared" si="1"/>
        <v>104.10291009783015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1664.36</v>
      </c>
      <c r="E47" s="247">
        <v>1664.36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1664.36</v>
      </c>
      <c r="E50" s="247">
        <v>1664.36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24693.26</v>
      </c>
      <c r="E54" s="247">
        <v>21490.91</v>
      </c>
      <c r="F54" s="93">
        <f t="shared" si="1"/>
        <v>87.031481464982761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24693.26</v>
      </c>
      <c r="E55" s="247">
        <v>21490.91</v>
      </c>
      <c r="F55" s="93">
        <f t="shared" si="1"/>
        <v>87.031481464982761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169310.86</v>
      </c>
      <c r="E68" s="104">
        <f t="shared" si="13"/>
        <v>220838.46999999997</v>
      </c>
      <c r="F68" s="93">
        <f t="shared" si="1"/>
        <v>130.43373000408835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19787.03</v>
      </c>
      <c r="E78" s="104">
        <f>E79+SUM(E82:E84)-E85+E86</f>
        <v>10126.41</v>
      </c>
      <c r="F78" s="93">
        <f t="shared" si="1"/>
        <v>51.177008373667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19787.03</v>
      </c>
      <c r="E86" s="247">
        <v>10126.41</v>
      </c>
      <c r="F86" s="93">
        <f t="shared" si="1"/>
        <v>51.177008373667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23237.439999999999</v>
      </c>
      <c r="E146" s="104">
        <f t="shared" si="26"/>
        <v>57413.009999999995</v>
      </c>
      <c r="F146" s="93">
        <f t="shared" si="1"/>
        <v>247.07114897338087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4625.34</v>
      </c>
      <c r="E160" s="247">
        <v>6644.7</v>
      </c>
      <c r="F160" s="93">
        <f t="shared" si="1"/>
        <v>143.65862833867345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21185.26</v>
      </c>
      <c r="E161" s="247">
        <v>55179.7</v>
      </c>
      <c r="F161" s="93">
        <f t="shared" si="1"/>
        <v>260.46269906529352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2573.16</v>
      </c>
      <c r="E163" s="247">
        <v>4411.3900000000003</v>
      </c>
      <c r="F163" s="93">
        <f t="shared" si="1"/>
        <v>171.43862021794217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126286.39</v>
      </c>
      <c r="E170" s="104">
        <f t="shared" si="29"/>
        <v>153299.04999999999</v>
      </c>
      <c r="F170" s="93">
        <f t="shared" si="1"/>
        <v>121.39000093359229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126286.39</v>
      </c>
      <c r="E173" s="247">
        <v>153299.04999999999</v>
      </c>
      <c r="F173" s="93">
        <f t="shared" si="1"/>
        <v>121.39000093359229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1715355.0499999998</v>
      </c>
      <c r="E175" s="104">
        <f t="shared" si="30"/>
        <v>1758877.45</v>
      </c>
      <c r="F175" s="93">
        <f t="shared" si="1"/>
        <v>102.53722399919481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166757.18999999997</v>
      </c>
      <c r="E176" s="104">
        <f t="shared" si="31"/>
        <v>175040.82</v>
      </c>
      <c r="F176" s="93">
        <f t="shared" si="1"/>
        <v>104.96747996293297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161722.5</v>
      </c>
      <c r="E177" s="104">
        <f t="shared" si="32"/>
        <v>173727.82</v>
      </c>
      <c r="F177" s="93">
        <f t="shared" si="1"/>
        <v>107.42340737992548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129051.23</v>
      </c>
      <c r="E178" s="247">
        <v>153453.15</v>
      </c>
      <c r="F178" s="93">
        <f t="shared" si="1"/>
        <v>118.9087078054196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13372.38</v>
      </c>
      <c r="E179" s="247">
        <v>11168.95</v>
      </c>
      <c r="F179" s="93">
        <f t="shared" si="1"/>
        <v>83.522529273023963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541.66999999999996</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541.66999999999996</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18757.22</v>
      </c>
      <c r="E188" s="247">
        <v>9105.7199999999993</v>
      </c>
      <c r="F188" s="93">
        <f t="shared" si="1"/>
        <v>48.545146882107254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599.80999999999995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4421.6099999999997</v>
      </c>
      <c r="E206" s="104">
        <f t="shared" si="37"/>
        <v>1313</v>
      </c>
      <c r="F206" s="93">
        <f t="shared" si="1"/>
        <v>29.695065824439514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4421.6099999999997</v>
      </c>
      <c r="E207" s="104">
        <f t="shared" si="38"/>
        <v>1313</v>
      </c>
      <c r="F207" s="93">
        <f t="shared" si="1"/>
        <v>29.695065824439514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4421.6099999999997</v>
      </c>
      <c r="E215" s="247">
        <v>1313</v>
      </c>
      <c r="F215" s="93">
        <f t="shared" si="1"/>
        <v>29.695065824439514</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13.27</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13.27</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1548597.8599999999</v>
      </c>
      <c r="E237" s="104">
        <f t="shared" si="41"/>
        <v>1583836.63</v>
      </c>
      <c r="F237" s="93">
        <f t="shared" si="1"/>
        <v>102.27552748910553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1541622.5799999998</v>
      </c>
      <c r="E238" s="104">
        <f t="shared" si="42"/>
        <v>1536725.98</v>
      </c>
      <c r="F238" s="93">
        <f t="shared" si="1"/>
        <v>99.682373619618375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1546044.19</v>
      </c>
      <c r="E239" s="104">
        <f t="shared" si="43"/>
        <v>1538038.98</v>
      </c>
      <c r="F239" s="93">
        <f t="shared" si="1"/>
        <v>99.482213377096301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1497291.19</v>
      </c>
      <c r="E240" s="247">
        <v>1489285.98</v>
      </c>
      <c r="F240" s="93">
        <f t="shared" si="1"/>
        <v>99.465353830072289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48753</v>
      </c>
      <c r="E241" s="247">
        <v>48753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4421.6099999999997</v>
      </c>
      <c r="E242" s="104">
        <f t="shared" si="44"/>
        <v>1313</v>
      </c>
      <c r="F242" s="93">
        <f t="shared" si="1"/>
        <v>29.695065824439514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4421.6099999999997</v>
      </c>
      <c r="E243" s="247">
        <v>1313</v>
      </c>
      <c r="F243" s="93">
        <f t="shared" si="1"/>
        <v>29.695065824439514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5080.9599999999991</v>
      </c>
      <c r="E245" s="104">
        <f t="shared" si="45"/>
        <v>45035.199999999997</v>
      </c>
      <c r="F245" s="93">
        <f t="shared" si="1"/>
        <v>886.35218541378003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53314.81</v>
      </c>
      <c r="E246" s="104">
        <f t="shared" si="46"/>
        <v>97152.09</v>
      </c>
      <c r="F246" s="93">
        <f t="shared" si="1"/>
        <v>182.22345723449075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48893.2</v>
      </c>
      <c r="E247" s="247">
        <v>95839.09</v>
      </c>
      <c r="F247" s="93">
        <f t="shared" si="1"/>
        <v>196.01721711812687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4421.6099999999997</v>
      </c>
      <c r="E249" s="247">
        <v>1313</v>
      </c>
      <c r="F249" s="93">
        <f t="shared" si="1"/>
        <v>29.695065824439514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48233.85</v>
      </c>
      <c r="E250" s="104">
        <f t="shared" si="47"/>
        <v>52116.89</v>
      </c>
      <c r="F250" s="93">
        <f t="shared" si="1"/>
        <v>108.05044590054496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48233.85</v>
      </c>
      <c r="E252" s="247">
        <v>52116.89</v>
      </c>
      <c r="F252" s="93">
        <f t="shared" si="1"/>
        <v>108.05044590054496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1894.32</v>
      </c>
      <c r="E255" s="247">
        <v>2075.4499999999998</v>
      </c>
      <c r="F255" s="93">
        <f t="shared" si="1"/>
        <v>109.56174247223278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231805.52</v>
      </c>
      <c r="E259" s="104">
        <f t="shared" si="49"/>
        <v>255374.68</v>
      </c>
      <c r="F259" s="93">
        <f t="shared" si="1"/>
        <v>110.16764398017787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231805.52</v>
      </c>
      <c r="E260" s="248">
        <v>255374.68</v>
      </c>
      <c r="F260" s="97">
        <f t="shared" si="1"/>
        <v>110.16764398017787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4625.34</v>
      </c>
      <c r="E264" s="247">
        <v>6644.7</v>
      </c>
      <c r="F264" s="93">
        <f t="shared" si="50"/>
        <v>143.65862833867345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21185.26</v>
      </c>
      <c r="E265" s="247">
        <v>55179.7</v>
      </c>
      <c r="F265" s="93">
        <f t="shared" si="50"/>
        <v>260.46269906529352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19787.03</v>
      </c>
      <c r="E268" s="247">
        <v>10126.41</v>
      </c>
      <c r="F268" s="93">
        <f t="shared" si="50"/>
        <v>51.177008373667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21185.26</v>
      </c>
      <c r="E286" s="247">
        <v>55179.7</v>
      </c>
      <c r="F286" s="93">
        <f t="shared" si="50"/>
        <v>260.46269906529352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161722.5</v>
      </c>
      <c r="E288" s="247">
        <v>173727.82</v>
      </c>
      <c r="F288" s="93">
        <f t="shared" si="50"/>
        <v>107.42340737992548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599.80999999999995</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4421.6099999999997</v>
      </c>
      <c r="E294" s="247">
        <v>1313</v>
      </c>
      <c r="F294" s="93">
        <f t="shared" si="50"/>
        <v>29.695065824439514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18757.22</v>
      </c>
      <c r="E302" s="247">
        <v>9105.7199999999993</v>
      </c>
      <c r="F302" s="93">
        <f t="shared" si="50"/>
        <v>48.545146882107254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1639811.5</v>
      </c>
      <c r="E114" s="81">
        <f t="shared" si="22"/>
        <v>2054529.01</v>
      </c>
      <c r="F114" s="63">
        <f t="shared" si="1"/>
        <v>125.2905599210641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1639811.5</v>
      </c>
      <c r="E118" s="81">
        <f t="shared" si="24"/>
        <v>2054529.01</v>
      </c>
      <c r="F118" s="63">
        <f t="shared" si="1"/>
        <v>125.2905599210641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1639811.5</v>
      </c>
      <c r="E120" s="249">
        <v>2054529.01</v>
      </c>
      <c r="F120" s="63">
        <f t="shared" si="1"/>
        <v>125.2905599210641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1639811.5</v>
      </c>
      <c r="E141" s="106">
        <f t="shared" si="28"/>
        <v>2054529.01</v>
      </c>
      <c r="F141" s="82">
        <f t="shared" si="1"/>
        <v>125.2905599210641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36750.93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36750.93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36750.93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36750.93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166743.92000000001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2128796.38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2106376.31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1834180.27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259203.33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824.67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12168.04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22420.07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2120499.48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2094370.9900000002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1809778.35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261406.76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1366.34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21819.54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23019.88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3108.61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3108.61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175040.81999999983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175040.82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173727.82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1313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17667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3273</v>
      </c>
      <c r="D268" s="123"/>
      <c r="E268" s="71">
        <f t="shared" si="19"/>
        <v>0</v>
      </c>
      <c r="F268" s="71">
        <f t="shared" si="20"/>
        <v>1</v>
      </c>
      <c r="G268" s="71"/>
      <c r="H268" s="71"/>
      <c r="I268" s="71"/>
      <c r="J268" s="71"/>
      <c r="K268" s="71"/>
      <c r="L268" s="71">
        <f>IF(AND('PR-RAS'!D613&gt;0,'PR-RAS'!D965=0),1,0)</f>
        <v>1</v>
      </c>
      <c r="M268" s="71">
        <f>IF(AND('PR-RAS'!E613&gt;0,'PR-RAS'!E965=0),1,0)</f>
        <v>1</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Šeremet</cp:lastModifiedBy>
  <cp:lastPrinted>2025-01-30T08:56:25Z</cp:lastPrinted>
  <dcterms:created xsi:type="dcterms:W3CDTF">2022-04-01T05:14:30Z</dcterms:created>
  <dcterms:modified xsi:type="dcterms:W3CDTF">2025-01-30T08:56:27Z</dcterms:modified>
</cp:coreProperties>
</file>